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EC630F70-32BC-4B09-9428-34B84DCC342F}"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Sheet1!$A$1:$N$265</definedName>
  </definedNames>
  <calcPr calcId="181029"/>
</workbook>
</file>

<file path=xl/calcChain.xml><?xml version="1.0" encoding="utf-8"?>
<calcChain xmlns="http://schemas.openxmlformats.org/spreadsheetml/2006/main">
  <c r="L182" i="1" l="1"/>
  <c r="L183" i="1"/>
  <c r="L132" i="1" l="1"/>
  <c r="L133" i="1"/>
  <c r="L134" i="1"/>
  <c r="L135" i="1"/>
  <c r="L136" i="1"/>
  <c r="L180" i="1"/>
  <c r="L181" i="1"/>
  <c r="L130" i="1"/>
  <c r="L131" i="1"/>
  <c r="L194" i="1"/>
  <c r="L162" i="1"/>
  <c r="L163" i="1"/>
  <c r="L195" i="1"/>
  <c r="L179" i="1"/>
  <c r="L193" i="1"/>
  <c r="L196" i="1"/>
  <c r="L197" i="1"/>
  <c r="L188" i="1"/>
  <c r="L189" i="1"/>
  <c r="L190" i="1"/>
  <c r="L191" i="1"/>
  <c r="L192" i="1"/>
  <c r="L164" i="1"/>
  <c r="L165" i="1"/>
  <c r="L166" i="1"/>
  <c r="L167" i="1"/>
  <c r="L178" i="1"/>
  <c r="D246" i="1" l="1"/>
  <c r="L54" i="1"/>
  <c r="L48" i="1"/>
  <c r="L49" i="1"/>
  <c r="L50" i="1"/>
  <c r="L51" i="1"/>
  <c r="L52" i="1"/>
  <c r="L53"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10" i="1"/>
  <c r="E184" i="1" l="1"/>
  <c r="F184" i="1"/>
  <c r="G184" i="1"/>
  <c r="H184" i="1"/>
  <c r="I184" i="1"/>
  <c r="J184" i="1"/>
  <c r="K184" i="1"/>
  <c r="E168" i="1"/>
  <c r="F168" i="1"/>
  <c r="G168" i="1"/>
  <c r="H168" i="1"/>
  <c r="I168" i="1"/>
  <c r="J168" i="1"/>
  <c r="K168" i="1"/>
  <c r="E150" i="1"/>
  <c r="F150" i="1"/>
  <c r="G150" i="1"/>
  <c r="H150" i="1"/>
  <c r="I150" i="1"/>
  <c r="J150" i="1"/>
  <c r="K150" i="1"/>
  <c r="E110" i="1"/>
  <c r="F110" i="1"/>
  <c r="G110" i="1"/>
  <c r="H110" i="1"/>
  <c r="I110" i="1"/>
  <c r="J110" i="1"/>
  <c r="K110" i="1"/>
  <c r="D110" i="1"/>
  <c r="E99" i="1"/>
  <c r="F99" i="1"/>
  <c r="G99" i="1"/>
  <c r="H99" i="1"/>
  <c r="I99" i="1"/>
  <c r="J99" i="1"/>
  <c r="K99" i="1"/>
  <c r="D99" i="1"/>
  <c r="E88" i="1"/>
  <c r="F88" i="1"/>
  <c r="G88" i="1"/>
  <c r="H88" i="1"/>
  <c r="I88" i="1"/>
  <c r="J88" i="1"/>
  <c r="K88" i="1"/>
  <c r="M88" i="1"/>
  <c r="N88" i="1"/>
  <c r="D88" i="1"/>
  <c r="E78" i="1"/>
  <c r="F78" i="1"/>
  <c r="G78" i="1"/>
  <c r="H78" i="1"/>
  <c r="I78" i="1"/>
  <c r="J78" i="1"/>
  <c r="K78" i="1"/>
  <c r="D78" i="1"/>
  <c r="E66" i="1"/>
  <c r="F66" i="1"/>
  <c r="G66" i="1"/>
  <c r="H66" i="1"/>
  <c r="I66" i="1"/>
  <c r="J66" i="1"/>
  <c r="K66" i="1"/>
  <c r="D66" i="1"/>
  <c r="D55" i="1"/>
  <c r="L8" i="1"/>
  <c r="F55" i="1"/>
  <c r="G55" i="1"/>
  <c r="H55" i="1"/>
  <c r="I55" i="1"/>
  <c r="J55" i="1"/>
  <c r="K55" i="1"/>
  <c r="E55" i="1"/>
  <c r="L202" i="1" l="1"/>
  <c r="L203" i="1"/>
  <c r="L231" i="1"/>
  <c r="L126" i="1"/>
  <c r="L127" i="1"/>
  <c r="L242" i="1"/>
  <c r="L243" i="1"/>
  <c r="L244" i="1"/>
  <c r="D241" i="1"/>
  <c r="L161" i="1"/>
  <c r="L116" i="1"/>
  <c r="L117" i="1"/>
  <c r="L118" i="1"/>
  <c r="L159" i="1"/>
  <c r="L160" i="1"/>
  <c r="F241" i="1"/>
  <c r="F246" i="1"/>
  <c r="I246" i="1"/>
  <c r="L148" i="1"/>
  <c r="L149" i="1"/>
  <c r="L147" i="1"/>
  <c r="G241" i="1"/>
  <c r="H241" i="1"/>
  <c r="I241" i="1"/>
  <c r="J241" i="1"/>
  <c r="K241" i="1"/>
  <c r="L225" i="1"/>
  <c r="L226" i="1"/>
  <c r="L227" i="1"/>
  <c r="L228" i="1"/>
  <c r="L229" i="1"/>
  <c r="L230" i="1"/>
  <c r="L224" i="1"/>
  <c r="L175" i="1"/>
  <c r="L129" i="1"/>
  <c r="L84" i="1"/>
  <c r="I232" i="1"/>
  <c r="J232" i="1"/>
  <c r="K232" i="1"/>
  <c r="L95" i="1"/>
  <c r="L96" i="1"/>
  <c r="L97" i="1"/>
  <c r="L98" i="1"/>
  <c r="D232" i="1"/>
  <c r="L239" i="1"/>
  <c r="L238" i="1"/>
  <c r="L240" i="1"/>
  <c r="L219" i="1"/>
  <c r="L218" i="1"/>
  <c r="L217" i="1"/>
  <c r="L216" i="1"/>
  <c r="L208" i="1"/>
  <c r="L209" i="1"/>
  <c r="L210" i="1"/>
  <c r="L211" i="1"/>
  <c r="L212" i="1"/>
  <c r="L213" i="1"/>
  <c r="L214" i="1"/>
  <c r="L215" i="1"/>
  <c r="L220" i="1"/>
  <c r="F198" i="1"/>
  <c r="L119" i="1"/>
  <c r="I221" i="1"/>
  <c r="E246" i="1"/>
  <c r="H221" i="1"/>
  <c r="G221" i="1"/>
  <c r="D221" i="1"/>
  <c r="D198" i="1"/>
  <c r="D184" i="1"/>
  <c r="D168" i="1"/>
  <c r="M8" i="1"/>
  <c r="G246" i="1"/>
  <c r="E241" i="1"/>
  <c r="E232" i="1"/>
  <c r="K221" i="1"/>
  <c r="J221" i="1"/>
  <c r="F221" i="1"/>
  <c r="L207" i="1"/>
  <c r="L206" i="1"/>
  <c r="L205" i="1"/>
  <c r="L204" i="1"/>
  <c r="G198" i="1"/>
  <c r="H198" i="1"/>
  <c r="I198" i="1"/>
  <c r="J198" i="1"/>
  <c r="K198" i="1"/>
  <c r="E198" i="1"/>
  <c r="L173" i="1"/>
  <c r="D150" i="1"/>
  <c r="L141" i="1"/>
  <c r="L140" i="1"/>
  <c r="L125" i="1"/>
  <c r="L124" i="1"/>
  <c r="L128" i="1"/>
  <c r="L145" i="1"/>
  <c r="L176" i="1"/>
  <c r="L174" i="1"/>
  <c r="L157" i="1"/>
  <c r="L113" i="1"/>
  <c r="L177" i="1"/>
  <c r="L245" i="1"/>
  <c r="L187" i="1"/>
  <c r="L156" i="1"/>
  <c r="L155" i="1"/>
  <c r="L154" i="1"/>
  <c r="L146" i="1"/>
  <c r="L158" i="1"/>
  <c r="L115" i="1"/>
  <c r="L114" i="1"/>
  <c r="L112" i="1"/>
  <c r="L109" i="1"/>
  <c r="L108" i="1"/>
  <c r="L107" i="1"/>
  <c r="L106" i="1"/>
  <c r="L94" i="1"/>
  <c r="L93" i="1"/>
  <c r="L92" i="1"/>
  <c r="L91" i="1"/>
  <c r="L87" i="1"/>
  <c r="L86" i="1"/>
  <c r="L85" i="1"/>
  <c r="L76" i="1"/>
  <c r="L75" i="1"/>
  <c r="L74" i="1"/>
  <c r="L70" i="1"/>
  <c r="L69" i="1"/>
  <c r="L65" i="1"/>
  <c r="L64" i="1"/>
  <c r="L63" i="1"/>
  <c r="L62" i="1"/>
  <c r="L61" i="1"/>
  <c r="L60" i="1"/>
  <c r="L59" i="1"/>
  <c r="L58" i="1"/>
  <c r="L57" i="1"/>
  <c r="L47" i="1"/>
  <c r="L55" i="1" s="1"/>
  <c r="K246" i="1"/>
  <c r="J246" i="1"/>
  <c r="H232" i="1"/>
  <c r="G232" i="1"/>
  <c r="E221" i="1"/>
  <c r="L241" i="1" l="1"/>
  <c r="G248" i="1"/>
  <c r="I248" i="1"/>
  <c r="H248" i="1"/>
  <c r="J248" i="1"/>
  <c r="L246" i="1"/>
  <c r="L198" i="1"/>
  <c r="E248" i="1"/>
  <c r="L66" i="1"/>
  <c r="D248" i="1"/>
  <c r="L150" i="1"/>
  <c r="L168" i="1"/>
  <c r="K248" i="1"/>
  <c r="L221" i="1"/>
  <c r="L184" i="1"/>
  <c r="F248" i="1"/>
  <c r="L232" i="1"/>
  <c r="L88" i="1"/>
  <c r="L78" i="1"/>
  <c r="L99" i="1"/>
  <c r="L110" i="1"/>
  <c r="L248" i="1" l="1"/>
</calcChain>
</file>

<file path=xl/sharedStrings.xml><?xml version="1.0" encoding="utf-8"?>
<sst xmlns="http://schemas.openxmlformats.org/spreadsheetml/2006/main" count="370" uniqueCount="241">
  <si>
    <t>IGF (GHc)</t>
  </si>
  <si>
    <t>GOG (GHc)</t>
  </si>
  <si>
    <t>DACF (GHc)</t>
  </si>
  <si>
    <t>Other Donor (GHc)</t>
  </si>
  <si>
    <t>TOTAL BUDGET</t>
  </si>
  <si>
    <t>UNICEF</t>
  </si>
  <si>
    <t>S/N</t>
  </si>
  <si>
    <t>MANAGEMENT AND ADMINISTRATION</t>
  </si>
  <si>
    <t>Printed material and Stationery</t>
  </si>
  <si>
    <t>Utilies (Water)</t>
  </si>
  <si>
    <t>Postage and Credit</t>
  </si>
  <si>
    <t>Maintenance of office vehicles</t>
  </si>
  <si>
    <t>Maintenance of office building</t>
  </si>
  <si>
    <t>Maintenance of Furniture and Fixtures</t>
  </si>
  <si>
    <t>Maintenance of Office Equipment</t>
  </si>
  <si>
    <t>Protocol Services</t>
  </si>
  <si>
    <t>Payment of Ex-gratia</t>
  </si>
  <si>
    <t>Support to Traditional Authority</t>
  </si>
  <si>
    <t>Hon. MPs support for health issues</t>
  </si>
  <si>
    <t>Contributions</t>
  </si>
  <si>
    <t>Sub-Total</t>
  </si>
  <si>
    <t>Administrative and Technical Meetings</t>
  </si>
  <si>
    <t>Budget Committee Meetings</t>
  </si>
  <si>
    <t>Audit Committee Meetings</t>
  </si>
  <si>
    <t>Tender Committee Meetings</t>
  </si>
  <si>
    <t>Sub-Committee Meetings</t>
  </si>
  <si>
    <t>Public Relations and Complains Committee</t>
  </si>
  <si>
    <t>Staff Welfare Expenses</t>
  </si>
  <si>
    <t>Executive Committee Meetings</t>
  </si>
  <si>
    <t>1.0</t>
  </si>
  <si>
    <t>Monitoring and Evaluation of Programme</t>
  </si>
  <si>
    <t>Planning, Budgeting and Coordination</t>
  </si>
  <si>
    <t>Budget Implementation and Reporting</t>
  </si>
  <si>
    <t>Budget Preparation and Coordination</t>
  </si>
  <si>
    <t xml:space="preserve">Human Resource Management </t>
  </si>
  <si>
    <t>Manpower and Skills Development</t>
  </si>
  <si>
    <t>Procurement of office equipment</t>
  </si>
  <si>
    <t>Personnel and Staff management</t>
  </si>
  <si>
    <t>Statistics</t>
  </si>
  <si>
    <t>Procurement of office Equipment</t>
  </si>
  <si>
    <t>Education and Youth Development</t>
  </si>
  <si>
    <t>Provision for STIME</t>
  </si>
  <si>
    <t>My First Day at School</t>
  </si>
  <si>
    <t>Health Delivery</t>
  </si>
  <si>
    <t>Social Welfare and Community Development</t>
  </si>
  <si>
    <t>Agriculture</t>
  </si>
  <si>
    <t>4.0</t>
  </si>
  <si>
    <t>Trade, Tourism and Industrial Development</t>
  </si>
  <si>
    <t>Infrastructure Development</t>
  </si>
  <si>
    <t>2.0</t>
  </si>
  <si>
    <t>Physical and Spatial Planning</t>
  </si>
  <si>
    <t>Street Naming and Property Addressing System</t>
  </si>
  <si>
    <t>Infrastructure Delivery and Management</t>
  </si>
  <si>
    <t>5.0</t>
  </si>
  <si>
    <t>Environmental and Sanitation Management</t>
  </si>
  <si>
    <t>i</t>
  </si>
  <si>
    <t>x</t>
  </si>
  <si>
    <t xml:space="preserve">Internal Management </t>
  </si>
  <si>
    <t>GENERAL ADMINISTRATION</t>
  </si>
  <si>
    <t>SOCIAL SERVICES DELIVERY</t>
  </si>
  <si>
    <t>Grand-Total</t>
  </si>
  <si>
    <t>Compensation of employees</t>
  </si>
  <si>
    <t xml:space="preserve"> </t>
  </si>
  <si>
    <t>Environmental Health</t>
  </si>
  <si>
    <t>Monitoring of Prog. and Projects</t>
  </si>
  <si>
    <t>Local Travel Cost</t>
  </si>
  <si>
    <t xml:space="preserve">General Assembly Meetings     </t>
  </si>
  <si>
    <t>Utilities (Electricity)</t>
  </si>
  <si>
    <t>Page 1</t>
  </si>
  <si>
    <t>Page 2</t>
  </si>
  <si>
    <t>Page 6</t>
  </si>
  <si>
    <t>Page 7</t>
  </si>
  <si>
    <t>Page 8</t>
  </si>
  <si>
    <t>Staff training and skills development</t>
  </si>
  <si>
    <t>Data and info dissemination</t>
  </si>
  <si>
    <t>Coordination and harmonisation of data</t>
  </si>
  <si>
    <t>Training on methods of &amp; stats report</t>
  </si>
  <si>
    <t xml:space="preserve">MPCF (GHc) </t>
  </si>
  <si>
    <t>Page 4</t>
  </si>
  <si>
    <t>Page 5</t>
  </si>
  <si>
    <t>Page 9</t>
  </si>
  <si>
    <t>3.0</t>
  </si>
  <si>
    <t>Page 10</t>
  </si>
  <si>
    <t>Provision for DEOC and DEC</t>
  </si>
  <si>
    <t>Procurement of office equip. &amp; logistics</t>
  </si>
  <si>
    <t>SOCO (GHc)</t>
  </si>
  <si>
    <t>PROJECTS/ PROGRAMMES FOR 2024</t>
  </si>
  <si>
    <t>DPAT (GHc)</t>
  </si>
  <si>
    <t>Spatial Planning &amp; Tech. Planning Sub-Committee Meetings</t>
  </si>
  <si>
    <t>Page 11</t>
  </si>
  <si>
    <t>Page 12</t>
  </si>
  <si>
    <t>NO.</t>
  </si>
  <si>
    <t>Refreshment items</t>
  </si>
  <si>
    <t>Staff development</t>
  </si>
  <si>
    <t>Public Education and sensitization</t>
  </si>
  <si>
    <t>Assembly members sitting allowance</t>
  </si>
  <si>
    <t>Bank Charges</t>
  </si>
  <si>
    <t>Maintenance of Heavy Duty Equipment</t>
  </si>
  <si>
    <t>Transfer Grants</t>
  </si>
  <si>
    <t>Commission to Collectors</t>
  </si>
  <si>
    <t>Supply of Office Equipment for Sub-Structures</t>
  </si>
  <si>
    <t>Monitoring and Evaluation of Programme and Projects</t>
  </si>
  <si>
    <t>Nalag Dues, Diaries, Callenders and T-Shirts</t>
  </si>
  <si>
    <t>Procurement of Office Furniture for Staff</t>
  </si>
  <si>
    <t>Support to Community Initiated Project</t>
  </si>
  <si>
    <t>Financial Assistance to Fish Mongers and Farmers</t>
  </si>
  <si>
    <t>Supply of Fertilizers and Weedicide to Farmers</t>
  </si>
  <si>
    <t>MP SIF</t>
  </si>
  <si>
    <t>Municipal Securiting Committee Meetings</t>
  </si>
  <si>
    <t>Demarcation of Assembly Lands</t>
  </si>
  <si>
    <t>Siting/Drilling and Mechanization of 1.No. Borehole with 2500 litre Capacity Tank Mounted on an Elevated Concrete Stand</t>
  </si>
  <si>
    <t>Renovation of Operation Gongon Quarter and Fencing</t>
  </si>
  <si>
    <t>Reactivation of Community Child Protection Committees (CCPCs) and Child Protection Sensitization in 10 Island Communities</t>
  </si>
  <si>
    <t>Organize route march to commemorate World Day Against Child Labour on 12th June, 2024</t>
  </si>
  <si>
    <t>Sensitize 10 Island Communities on gender Disparities in Domestic Work Allocation within Households to reduce Child Work and Child Labour and Gender Base Violence</t>
  </si>
  <si>
    <t>Educate Youth/Parents/Opinion Leaders especially, Young Ladies on the Advantages of Acquiring Vocational Skills; like Carpentry, Masonary, Plumbing etc.</t>
  </si>
  <si>
    <t>Support for Vulnerable Groups , PWDS, Rescue Children, Adolescent Mothers.</t>
  </si>
  <si>
    <t>Monitoring of NGOs and Daycare Centers in the Municipal</t>
  </si>
  <si>
    <t>District Education Funds to Support (BBN`S)</t>
  </si>
  <si>
    <t>Completion of 2.No.3-Unti Classroom at Wurutor and Ehiamankyene</t>
  </si>
  <si>
    <t>Updating the Central Database for Planning/Budgeting in the Municipal</t>
  </si>
  <si>
    <t>Organize Sensitization and Public Education of the Relevance of Statistical Info. For Planning and Decision Making for Heads of Department, Unit, Agencies and Area/ Zonal Council Chairperson</t>
  </si>
  <si>
    <t>Training of Revenue Collectors on Data Collection of Rateable Properties</t>
  </si>
  <si>
    <t>Data Gathering</t>
  </si>
  <si>
    <t>Procure and distribute Economic Inputs/Support to PWDs</t>
  </si>
  <si>
    <t>Organinize Disability Fund Management Committee Meeting (PWD)</t>
  </si>
  <si>
    <t>Educational Support/ Vocational Training for PWDs</t>
  </si>
  <si>
    <t>Assist PWDs to attend Quarterly Regional Conference(PWD)</t>
  </si>
  <si>
    <t>Health and Medical Support for PWDs</t>
  </si>
  <si>
    <t>Carryout Radio Sensitization Programme on District Assembly Programmes and Ptojects and byelaws (PWDs)</t>
  </si>
  <si>
    <t>Carryout Home Visits to conduct SER for Hospital Welfare and Magistrate Court at Kete Krachi (PWDs)</t>
  </si>
  <si>
    <t>Carryout 4 Quarterly Monitoring of Disability Fund Beneficiaries (PWDs)</t>
  </si>
  <si>
    <t>Assist PWDs to acquire Mobility Tools (PWDs)</t>
  </si>
  <si>
    <t>Encourage the Construction of Disability Rumps in 8 Schools to make them accessible to PWDs</t>
  </si>
  <si>
    <t xml:space="preserve">Organize Vacation Camp.for Basic School Girls in the Minicipality </t>
  </si>
  <si>
    <t>Capacity Workshop Training for Institution on Gender Base Violence</t>
  </si>
  <si>
    <t>Financial Support for Vulnerable Children and Adolescents Mothers i.e (Medical Bills)</t>
  </si>
  <si>
    <t xml:space="preserve">Monitoring Supervision of 10 No. Municipal Assembly Projects </t>
  </si>
  <si>
    <t>Maintenance of 2No. Motor Bike</t>
  </si>
  <si>
    <t>Minor Maintenance of MWD Ofice Equipement</t>
  </si>
  <si>
    <t>Monitoring of unauthorized structures</t>
  </si>
  <si>
    <t>Sensitization of Works Department Staff on Code of Conduct and filling of Appraisal Forms</t>
  </si>
  <si>
    <t xml:space="preserve">Hold 2 day planning and session for 45 participants to plan Municipal acttivities </t>
  </si>
  <si>
    <t>Organise a 1 day field trip for 30 farmers to expose them to technologies per quarter</t>
  </si>
  <si>
    <t>Organise 2 days training for women farmers and processors on community processing utilization and packaging in two communities per quarter annualy</t>
  </si>
  <si>
    <t>works department (GOG)</t>
  </si>
  <si>
    <t>Soft Activities (SOCO)</t>
  </si>
  <si>
    <t>KRACHI WEST MUNICIPAL ASSEMBLY</t>
  </si>
  <si>
    <t>149</t>
  </si>
  <si>
    <t>150</t>
  </si>
  <si>
    <t>Purchase of value books</t>
  </si>
  <si>
    <t>Capacity building DPAT</t>
  </si>
  <si>
    <t>Procurment of SOCO items (Stationary)</t>
  </si>
  <si>
    <t>Safety Net Activities</t>
  </si>
  <si>
    <t xml:space="preserve">Approach filling,stone pitching  at Onanija and Construction of 1No.Double Pipe Culvert(1.2m x 1.2m ) at Odomankoma   </t>
  </si>
  <si>
    <t>Supply and furnishing of 16 No.32'' satellite digital Flat  Screen TV with its wall mounts Set, 7No. satellite Dish and Installation, 10No.Table Top Fridge, 16 Sets of window curtains,16No. Single Arm chair,16No,Writing tables and Chair, 16No. Rubber Buckets, 3 Dozens of Towel, 32No. Pillows,10No. Blankets for Double bed sizes,6No. Queen size bed Blanket,  32 No Piloow case  10No. Double bed 10''thick Mattreses, 6No. Queen size 10'' mattreses, Supply 500No. Wooden Dual Desks for basic Schools, Supply of 200No. Hexagonal tables and 2000No. Chairs for KG Polished Embosed( SOCO) and delivered to various to school.</t>
  </si>
  <si>
    <t xml:space="preserve">Establisment of Municipal LED Platform, meetings at centers and LED mapping execise and strategic action </t>
  </si>
  <si>
    <t>Construction of No.16 First floor Bedroom lodge at taylor Woodrow Rocky Beach Resort</t>
  </si>
  <si>
    <t>Organise 2no. public lecture and panel discussion of peaceful co-existence during Election and After Election</t>
  </si>
  <si>
    <t xml:space="preserve">    </t>
  </si>
  <si>
    <t>159</t>
  </si>
  <si>
    <t>Construction Materials</t>
  </si>
  <si>
    <t>safety net</t>
  </si>
  <si>
    <t>Convene 4No. Works Sub-Committee Meetings</t>
  </si>
  <si>
    <t>Convene 20 No.Project Site Meetings</t>
  </si>
  <si>
    <t>Construction  and furnishing of 1No. 3-unit Classroom Block with 4- seater KVIP,2-Unit Urinal, 2- Unit Changing room  at Metakope</t>
  </si>
  <si>
    <t>Provision of relief items to 
disaster affected people</t>
  </si>
  <si>
    <t>Drilling and mechanisation of boreholes by hon. Mp</t>
  </si>
  <si>
    <t>construction of 3.no pavillions MP</t>
  </si>
  <si>
    <t>SUPPLY OF 1000. DUAL DESK</t>
  </si>
  <si>
    <t xml:space="preserve">
</t>
  </si>
  <si>
    <t>Maintenance of 20 hectors of
 community degradable land 
using tree crops (Cashew)</t>
  </si>
  <si>
    <t xml:space="preserve">Capacity Building ,Formalization and Financial Empowerment  of 55  community groups </t>
  </si>
  <si>
    <t>Completion of 3Unit Classroom Block at Kwakuea</t>
  </si>
  <si>
    <t>Rehabilitation of 20km feeder
 roads in selected communities Atakase-Atakase junction, Sabaja-Onanija, Kpatchu.</t>
  </si>
  <si>
    <t>Completion of CHPS Compoud at Dadekro</t>
  </si>
  <si>
    <t>Completion of 1.No. CHPS Compound and 1.No.4 Unit Washroom at Nkyenekyene No.2</t>
  </si>
  <si>
    <t>135</t>
  </si>
  <si>
    <t>136</t>
  </si>
  <si>
    <t>137</t>
  </si>
  <si>
    <t>138</t>
  </si>
  <si>
    <t>139</t>
  </si>
  <si>
    <t>140</t>
  </si>
  <si>
    <t>141</t>
  </si>
  <si>
    <t>142</t>
  </si>
  <si>
    <t>Preparation of DMTP and 2025 action plan</t>
  </si>
  <si>
    <t>Completion of 1No. 12Beedroom Lodge at Taylor Woodrow Rocky Resort.</t>
  </si>
  <si>
    <t>Completion of 1No.Market Shed(25.2x18.15) and Gravelling of Kete Krachi Fish Market</t>
  </si>
  <si>
    <t>Completion of 2.No. Pipe Culvert at Onaninja (2Mx2M Double Culvert) and Odomakuma (1.2Mx1.2M Double Culvert</t>
  </si>
  <si>
    <t>Completion of 3No. Summer Huts,Renovation of 1 No. 6 - Unit Washrooms and Additional works on ogoing 1No.volley Ball Pitch and 3No.Summer Hut.</t>
  </si>
  <si>
    <t>Completion of police station at Ehiamankyene</t>
  </si>
  <si>
    <t>Completion of 3 Bedroom Bungalow Nursing and Midwifery at Gyengen</t>
  </si>
  <si>
    <t>PROPOSED PROGRAMMES AND PROJECTS FOR 2024</t>
  </si>
  <si>
    <t>Fuel and Lubricants (heavy duty)</t>
  </si>
  <si>
    <t>Workman allowance (heavy duty)</t>
  </si>
  <si>
    <t>Construction Materials (drip)</t>
  </si>
  <si>
    <t>Construct 24 hour economic 
market (e.g Lockable Stores)</t>
  </si>
  <si>
    <t>Construct and  furnish CHPS 
Compound  at Blekope</t>
  </si>
  <si>
    <t>Construct and  furnish CHPS 
Compound at Chenekope</t>
  </si>
  <si>
    <t>Construct and furnishing of 1 
No. 3 Unit classroom kete krachi</t>
  </si>
  <si>
    <t>Construct and furnishing 1 No.
 6-unit classroom block at kete krachi</t>
  </si>
  <si>
    <t>Construct of 1 No. 2 unit KG 
Block with office and store  kete krachi</t>
  </si>
  <si>
    <t>Setting, drilling and mechanization
 of 5 No. borehole at, KWMA,
 KOMTEC, Ehiamakyene police 
post, Lowcost and operation 
gongon</t>
  </si>
  <si>
    <t xml:space="preserve">Setting drilling of 10. NO. borehole with
 hand pump at various communities </t>
  </si>
  <si>
    <t>SIP</t>
  </si>
  <si>
    <t>DISLODGMENT AND 
MAINTANANCE OF 18NO.
 PUBLIC TOILETS</t>
  </si>
  <si>
    <t>MONTHLY CLEANUP EXERCISE</t>
  </si>
  <si>
    <t xml:space="preserve">Complete 4 NO. Institutional Toilets </t>
  </si>
  <si>
    <t>Fumigation</t>
  </si>
  <si>
    <t xml:space="preserve">Procure of Sanitary Tools and
 Equipment </t>
  </si>
  <si>
    <t xml:space="preserve">Support implementation of 
Community Led Total Sanitation </t>
  </si>
  <si>
    <t>Refurbishment of 1.no. slaughter 
house.</t>
  </si>
  <si>
    <t>Collect data on food vendors and
 undertake house to house
 inspection and education</t>
  </si>
  <si>
    <t>Organize disaster prevention
 campaigns</t>
  </si>
  <si>
    <t>Support disaster related activities 
and interventions</t>
  </si>
  <si>
    <t>SUPPLY OF 950 NO. HEXAGONAL 
CHAIRS, 1515 DUAL DESK AND 500 NO. TABLES AND CHAIRS FOR TEACHERS</t>
  </si>
  <si>
    <t>Complete  1No. 3-Unit Classroom 
Block at Kpollo</t>
  </si>
  <si>
    <t xml:space="preserve">Complete  1No. CHPS Compound at 
Kwakwea </t>
  </si>
  <si>
    <t>Complete  1No. 3-Unit Nurses 
Quarters at Kwakuea</t>
  </si>
  <si>
    <t>Complete  1No. 12 seater Bio Fil 
Toilet with Bath</t>
  </si>
  <si>
    <t>Completion of 1NO. School at
 Kwakuea</t>
  </si>
  <si>
    <t>Construction of Toilet at
 lakeside market</t>
  </si>
  <si>
    <t xml:space="preserve">Refurbishment of 1. NO. 
BUNGALOW at the residency  </t>
  </si>
  <si>
    <t>Refurbishment of Guest house at 
mce residency</t>
  </si>
  <si>
    <t>Refurbishment of chantai chips</t>
  </si>
  <si>
    <t>Refurbishment of assembly hall</t>
  </si>
  <si>
    <t>Rehabilitate of Office Building 
and Structures</t>
  </si>
  <si>
    <t>Provide logistical Support to 
decentralized departments</t>
  </si>
  <si>
    <t>Support implementation of 
agriculture activities</t>
  </si>
  <si>
    <t>Organize manpower development 
workshops and capacity building</t>
  </si>
  <si>
    <t>Annual Action plan preparartion</t>
  </si>
  <si>
    <t xml:space="preserve">Support Security Operations </t>
  </si>
  <si>
    <t>HIV/AIDS ACTIVITIES</t>
  </si>
  <si>
    <t>Prepare of District Special Development Framework</t>
  </si>
  <si>
    <t>Construction of CHIPS at Kpollo</t>
  </si>
  <si>
    <t>Completion of Poverty Eradication Programme (IPEP) Constituency specific Project Extension of Electricity from Bommoden beposo</t>
  </si>
  <si>
    <t>PROJECTS/ PROGRAMMES FOR 2025 revised</t>
  </si>
  <si>
    <t>Extension of Electricity to Onaninja (DPAT) and Nkyenekyene chips</t>
  </si>
  <si>
    <t xml:space="preserve">PROJECTS/ PROGRAMMES FOR 2025 </t>
  </si>
  <si>
    <t>Refurbishment of MCE`s Fence Wall and Summer Hut at MCE`s Residence</t>
  </si>
  <si>
    <t>PROJECTS/ PROGRAMMES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</si>
</sst>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_ ;\-#,##0.00\ "/>
  </numFmts>
  <fonts count="6" x14ac:knownFonts="1">
    <font>
      <sz val="11"/>
      <color theme="1"/>
      <name val="Calibri"/>
      <family val="2"/>
      <scheme val="minor"/>
    </font>
    <font>
      <sz val="11"/>
      <color theme="1"/>
      <name val="Calibri"/>
      <family val="2"/>
      <scheme val="minor"/>
    </font>
    <font>
      <sz val="12"/>
      <name val="Arial"/>
      <family val="2"/>
    </font>
    <font>
      <b/>
      <sz val="12"/>
      <name val="Arial"/>
      <family val="2"/>
    </font>
    <font>
      <b/>
      <i/>
      <sz val="12"/>
      <name val="Arial"/>
      <family val="2"/>
    </font>
    <font>
      <i/>
      <sz val="12"/>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2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medium">
        <color auto="1"/>
      </top>
      <bottom style="medium">
        <color auto="1"/>
      </bottom>
      <diagonal/>
    </border>
    <border>
      <left/>
      <right/>
      <top/>
      <bottom style="medium">
        <color auto="1"/>
      </bottom>
      <diagonal/>
    </border>
    <border>
      <left/>
      <right/>
      <top/>
      <bottom style="double">
        <color auto="1"/>
      </bottom>
      <diagonal/>
    </border>
    <border>
      <left/>
      <right style="thin">
        <color indexed="64"/>
      </right>
      <top style="thin">
        <color indexed="64"/>
      </top>
      <bottom style="thin">
        <color indexed="64"/>
      </bottom>
      <diagonal/>
    </border>
    <border>
      <left/>
      <right/>
      <top style="double">
        <color auto="1"/>
      </top>
      <bottom/>
      <diagonal/>
    </border>
    <border>
      <left style="medium">
        <color auto="1"/>
      </left>
      <right style="medium">
        <color auto="1"/>
      </right>
      <top/>
      <bottom/>
      <diagonal/>
    </border>
    <border>
      <left style="medium">
        <color auto="1"/>
      </left>
      <right/>
      <top/>
      <bottom style="medium">
        <color auto="1"/>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medium">
        <color theme="1" tint="4.9989318521683403E-2"/>
      </top>
      <bottom style="thin">
        <color theme="1" tint="4.9989318521683403E-2"/>
      </bottom>
      <diagonal/>
    </border>
    <border>
      <left style="thin">
        <color theme="1" tint="4.9989318521683403E-2"/>
      </left>
      <right style="thin">
        <color theme="1" tint="4.9989318521683403E-2"/>
      </right>
      <top style="medium">
        <color theme="1" tint="4.9989318521683403E-2"/>
      </top>
      <bottom style="thin">
        <color theme="1" tint="4.9989318521683403E-2"/>
      </bottom>
      <diagonal/>
    </border>
    <border>
      <left style="thin">
        <color theme="1" tint="4.9989318521683403E-2"/>
      </left>
      <right style="medium">
        <color theme="1" tint="4.9989318521683403E-2"/>
      </right>
      <top style="medium">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medium">
        <color theme="1" tint="4.9989318521683403E-2"/>
      </bottom>
      <diagonal/>
    </border>
    <border>
      <left style="thin">
        <color theme="1" tint="4.9989318521683403E-2"/>
      </left>
      <right style="thin">
        <color theme="1" tint="4.9989318521683403E-2"/>
      </right>
      <top style="thin">
        <color theme="1" tint="4.9989318521683403E-2"/>
      </top>
      <bottom style="medium">
        <color theme="1" tint="4.9989318521683403E-2"/>
      </bottom>
      <diagonal/>
    </border>
    <border>
      <left style="thin">
        <color theme="1" tint="4.9989318521683403E-2"/>
      </left>
      <right style="medium">
        <color theme="1" tint="4.9989318521683403E-2"/>
      </right>
      <top style="thin">
        <color theme="1" tint="4.9989318521683403E-2"/>
      </top>
      <bottom style="medium">
        <color theme="1" tint="4.9989318521683403E-2"/>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164" fontId="1" fillId="0" borderId="0" applyFont="0" applyFill="0" applyBorder="0" applyAlignment="0" applyProtection="0"/>
  </cellStyleXfs>
  <cellXfs count="224">
    <xf numFmtId="0" fontId="0" fillId="0" borderId="0" xfId="0"/>
    <xf numFmtId="164" fontId="4" fillId="3" borderId="1" xfId="1" applyFont="1" applyFill="1" applyBorder="1"/>
    <xf numFmtId="164" fontId="3" fillId="0" borderId="1" xfId="1" applyFont="1" applyBorder="1"/>
    <xf numFmtId="164" fontId="2" fillId="0" borderId="1" xfId="1" applyFont="1" applyBorder="1"/>
    <xf numFmtId="0" fontId="2" fillId="5" borderId="1" xfId="0" applyFont="1" applyFill="1" applyBorder="1" applyAlignment="1">
      <alignment wrapText="1"/>
    </xf>
    <xf numFmtId="0" fontId="2" fillId="0" borderId="6" xfId="0" applyFont="1" applyBorder="1" applyAlignment="1">
      <alignment wrapText="1"/>
    </xf>
    <xf numFmtId="164" fontId="2" fillId="0" borderId="6" xfId="1" applyFont="1" applyBorder="1"/>
    <xf numFmtId="0" fontId="2" fillId="0" borderId="0" xfId="0" applyFont="1"/>
    <xf numFmtId="164" fontId="2" fillId="0" borderId="3" xfId="1" applyFont="1" applyBorder="1"/>
    <xf numFmtId="0" fontId="4" fillId="5" borderId="3" xfId="0" applyFont="1" applyFill="1" applyBorder="1" applyAlignment="1">
      <alignment wrapText="1"/>
    </xf>
    <xf numFmtId="0" fontId="4" fillId="0" borderId="0" xfId="0" applyFont="1"/>
    <xf numFmtId="164" fontId="3" fillId="0" borderId="2" xfId="1" applyFont="1" applyBorder="1"/>
    <xf numFmtId="164" fontId="2" fillId="0" borderId="2" xfId="1" applyFont="1" applyBorder="1"/>
    <xf numFmtId="164" fontId="2" fillId="0" borderId="0" xfId="1" applyFont="1" applyBorder="1"/>
    <xf numFmtId="0" fontId="2" fillId="6" borderId="0" xfId="0" applyFont="1" applyFill="1"/>
    <xf numFmtId="0" fontId="2" fillId="5" borderId="0" xfId="0" applyFont="1" applyFill="1"/>
    <xf numFmtId="0" fontId="2" fillId="0" borderId="2" xfId="0" applyFont="1" applyBorder="1" applyAlignment="1">
      <alignment wrapText="1"/>
    </xf>
    <xf numFmtId="164" fontId="2" fillId="0" borderId="2" xfId="1" applyFont="1" applyBorder="1" applyAlignment="1"/>
    <xf numFmtId="0" fontId="4" fillId="0" borderId="3" xfId="0" applyFont="1" applyBorder="1" applyAlignment="1">
      <alignment wrapText="1"/>
    </xf>
    <xf numFmtId="164" fontId="4" fillId="4" borderId="3" xfId="1" applyFont="1" applyFill="1" applyBorder="1" applyAlignment="1"/>
    <xf numFmtId="164" fontId="4" fillId="4" borderId="3" xfId="1" applyFont="1" applyFill="1" applyBorder="1"/>
    <xf numFmtId="0" fontId="3" fillId="0" borderId="0" xfId="0" applyFont="1" applyAlignment="1">
      <alignment horizontal="center"/>
    </xf>
    <xf numFmtId="164" fontId="2" fillId="0" borderId="0" xfId="1" applyFont="1"/>
    <xf numFmtId="164" fontId="2" fillId="0" borderId="11" xfId="1" applyFont="1" applyBorder="1"/>
    <xf numFmtId="164" fontId="4" fillId="0" borderId="0" xfId="1" applyFont="1" applyBorder="1" applyAlignment="1">
      <alignment horizontal="center"/>
    </xf>
    <xf numFmtId="164" fontId="3" fillId="0" borderId="14" xfId="1" applyFont="1" applyBorder="1"/>
    <xf numFmtId="164" fontId="2" fillId="0" borderId="14" xfId="1" applyFont="1" applyBorder="1"/>
    <xf numFmtId="164" fontId="4" fillId="3" borderId="14" xfId="1" applyFont="1" applyFill="1" applyBorder="1"/>
    <xf numFmtId="0" fontId="2" fillId="5" borderId="14" xfId="0" applyFont="1" applyFill="1" applyBorder="1" applyAlignment="1">
      <alignment wrapText="1"/>
    </xf>
    <xf numFmtId="164" fontId="2" fillId="0" borderId="14" xfId="1" applyFont="1" applyBorder="1" applyAlignment="1"/>
    <xf numFmtId="0" fontId="2" fillId="0" borderId="14" xfId="0" applyFont="1" applyBorder="1"/>
    <xf numFmtId="0" fontId="2" fillId="0" borderId="14" xfId="0" applyFont="1" applyBorder="1" applyAlignment="1" applyProtection="1">
      <alignment vertical="center" wrapText="1"/>
      <protection locked="0"/>
    </xf>
    <xf numFmtId="164" fontId="2" fillId="5" borderId="14" xfId="1" applyFont="1" applyFill="1" applyBorder="1"/>
    <xf numFmtId="164" fontId="2" fillId="0" borderId="14" xfId="1" applyFont="1" applyFill="1" applyBorder="1"/>
    <xf numFmtId="0" fontId="2" fillId="5" borderId="14" xfId="0" applyFont="1" applyFill="1" applyBorder="1" applyAlignment="1">
      <alignment horizontal="left" wrapText="1"/>
    </xf>
    <xf numFmtId="0" fontId="4" fillId="0" borderId="14" xfId="0" applyFont="1" applyBorder="1" applyAlignment="1">
      <alignment wrapText="1"/>
    </xf>
    <xf numFmtId="0" fontId="4" fillId="0" borderId="14" xfId="0" applyFont="1" applyBorder="1" applyAlignment="1">
      <alignment horizontal="left" wrapText="1"/>
    </xf>
    <xf numFmtId="164" fontId="2" fillId="0" borderId="14" xfId="1" applyFont="1" applyFill="1" applyBorder="1" applyAlignment="1">
      <alignment horizontal="left" wrapText="1"/>
    </xf>
    <xf numFmtId="164" fontId="2" fillId="0" borderId="14" xfId="1" applyFont="1" applyFill="1" applyBorder="1" applyAlignment="1">
      <alignment horizontal="right" wrapText="1"/>
    </xf>
    <xf numFmtId="164" fontId="2" fillId="0" borderId="14" xfId="1" applyFont="1" applyFill="1" applyBorder="1" applyAlignment="1"/>
    <xf numFmtId="165" fontId="2" fillId="0" borderId="14" xfId="0" applyNumberFormat="1" applyFont="1" applyBorder="1" applyAlignment="1" applyProtection="1">
      <alignment horizontal="right" vertical="center" wrapText="1"/>
      <protection locked="0"/>
    </xf>
    <xf numFmtId="164" fontId="4" fillId="3" borderId="14" xfId="1" applyFont="1" applyFill="1" applyBorder="1" applyAlignment="1"/>
    <xf numFmtId="164" fontId="4" fillId="0" borderId="14" xfId="1" applyFont="1" applyFill="1" applyBorder="1"/>
    <xf numFmtId="164" fontId="3" fillId="0" borderId="14" xfId="1" applyFont="1" applyFill="1" applyBorder="1"/>
    <xf numFmtId="164" fontId="3" fillId="0" borderId="14" xfId="1" applyFont="1" applyBorder="1" applyAlignment="1"/>
    <xf numFmtId="0" fontId="2" fillId="0" borderId="19" xfId="0" applyFont="1" applyBorder="1"/>
    <xf numFmtId="0" fontId="2" fillId="6" borderId="19" xfId="0" applyFont="1" applyFill="1" applyBorder="1"/>
    <xf numFmtId="0" fontId="4" fillId="0" borderId="21" xfId="0" applyFont="1" applyBorder="1" applyAlignment="1">
      <alignment wrapText="1"/>
    </xf>
    <xf numFmtId="164" fontId="4" fillId="3" borderId="21" xfId="1" applyFont="1" applyFill="1" applyBorder="1" applyAlignment="1"/>
    <xf numFmtId="164" fontId="4" fillId="3" borderId="21" xfId="1" applyFont="1" applyFill="1" applyBorder="1"/>
    <xf numFmtId="0" fontId="4" fillId="0" borderId="22" xfId="0" applyFont="1" applyBorder="1"/>
    <xf numFmtId="164" fontId="5" fillId="0" borderId="14" xfId="1" applyFont="1" applyFill="1" applyBorder="1" applyAlignment="1">
      <alignment horizontal="left" wrapText="1"/>
    </xf>
    <xf numFmtId="0" fontId="3" fillId="0" borderId="0" xfId="0" applyFont="1" applyAlignment="1">
      <alignment horizontal="center" wrapText="1"/>
    </xf>
    <xf numFmtId="0" fontId="3" fillId="0" borderId="0" xfId="0" applyFont="1"/>
    <xf numFmtId="0" fontId="3" fillId="0" borderId="8" xfId="0" applyFont="1" applyBorder="1" applyAlignment="1">
      <alignment horizontal="center"/>
    </xf>
    <xf numFmtId="164" fontId="3" fillId="0" borderId="0" xfId="1" applyFont="1"/>
    <xf numFmtId="164" fontId="3" fillId="3" borderId="2" xfId="1" applyFont="1" applyFill="1" applyBorder="1" applyAlignment="1">
      <alignment vertical="top"/>
    </xf>
    <xf numFmtId="164" fontId="3" fillId="0" borderId="0" xfId="0" applyNumberFormat="1" applyFont="1"/>
    <xf numFmtId="0" fontId="3" fillId="0" borderId="1" xfId="0" applyFont="1" applyBorder="1" applyAlignment="1">
      <alignment wrapText="1"/>
    </xf>
    <xf numFmtId="164" fontId="3" fillId="0" borderId="1" xfId="1" applyFont="1" applyBorder="1" applyAlignment="1"/>
    <xf numFmtId="0" fontId="4" fillId="0" borderId="1" xfId="0" applyFont="1" applyBorder="1" applyAlignment="1">
      <alignment wrapText="1"/>
    </xf>
    <xf numFmtId="164" fontId="4" fillId="3" borderId="1" xfId="1" applyFont="1" applyFill="1" applyBorder="1" applyAlignment="1"/>
    <xf numFmtId="164" fontId="4" fillId="0" borderId="0" xfId="0" applyNumberFormat="1" applyFont="1"/>
    <xf numFmtId="0" fontId="4" fillId="5" borderId="1" xfId="0" applyFont="1" applyFill="1" applyBorder="1" applyAlignment="1">
      <alignment wrapText="1"/>
    </xf>
    <xf numFmtId="164" fontId="2" fillId="0" borderId="1" xfId="1" applyFont="1" applyBorder="1" applyAlignment="1"/>
    <xf numFmtId="0" fontId="2" fillId="0" borderId="0" xfId="0" applyFont="1" applyAlignment="1">
      <alignment wrapText="1"/>
    </xf>
    <xf numFmtId="0" fontId="2" fillId="0" borderId="1" xfId="0" applyFont="1" applyBorder="1" applyAlignment="1">
      <alignment wrapText="1"/>
    </xf>
    <xf numFmtId="4" fontId="2" fillId="0" borderId="0" xfId="0" applyNumberFormat="1" applyFont="1"/>
    <xf numFmtId="164" fontId="2" fillId="0" borderId="6" xfId="1" applyFont="1" applyBorder="1" applyAlignment="1"/>
    <xf numFmtId="164" fontId="3" fillId="0" borderId="6" xfId="1" applyFont="1" applyBorder="1"/>
    <xf numFmtId="164" fontId="3" fillId="3" borderId="1" xfId="1" applyFont="1" applyFill="1" applyBorder="1" applyAlignment="1">
      <alignment vertical="top"/>
    </xf>
    <xf numFmtId="0" fontId="2" fillId="5" borderId="10" xfId="0" applyFont="1" applyFill="1" applyBorder="1" applyAlignment="1">
      <alignment wrapText="1"/>
    </xf>
    <xf numFmtId="164" fontId="2" fillId="0" borderId="5" xfId="1" applyFont="1" applyBorder="1" applyAlignment="1"/>
    <xf numFmtId="0" fontId="2" fillId="5" borderId="1" xfId="0" applyFont="1" applyFill="1" applyBorder="1"/>
    <xf numFmtId="164" fontId="2" fillId="5" borderId="1" xfId="1" applyFont="1" applyFill="1" applyBorder="1" applyAlignment="1"/>
    <xf numFmtId="164" fontId="2" fillId="5" borderId="1" xfId="1" applyFont="1" applyFill="1" applyBorder="1"/>
    <xf numFmtId="0" fontId="2" fillId="5" borderId="1" xfId="0" applyFont="1" applyFill="1" applyBorder="1" applyAlignment="1">
      <alignment vertical="center"/>
    </xf>
    <xf numFmtId="0" fontId="2" fillId="5" borderId="1" xfId="0" applyFont="1" applyFill="1" applyBorder="1" applyAlignment="1">
      <alignment vertical="center" wrapText="1"/>
    </xf>
    <xf numFmtId="164" fontId="2" fillId="5" borderId="1" xfId="1" applyFont="1" applyFill="1" applyBorder="1" applyAlignment="1">
      <alignment vertical="center"/>
    </xf>
    <xf numFmtId="164" fontId="2" fillId="0" borderId="1" xfId="1" applyFont="1" applyBorder="1" applyAlignment="1">
      <alignment vertical="center"/>
    </xf>
    <xf numFmtId="0" fontId="2" fillId="0" borderId="0" xfId="0" applyFont="1" applyAlignment="1">
      <alignment vertical="center"/>
    </xf>
    <xf numFmtId="0" fontId="2" fillId="0" borderId="3" xfId="0" applyFont="1" applyBorder="1" applyAlignment="1">
      <alignment wrapText="1"/>
    </xf>
    <xf numFmtId="164" fontId="2" fillId="0" borderId="3" xfId="1" applyFont="1" applyBorder="1" applyAlignment="1"/>
    <xf numFmtId="164" fontId="4" fillId="3" borderId="3" xfId="1" applyFont="1" applyFill="1" applyBorder="1" applyAlignment="1"/>
    <xf numFmtId="0" fontId="4" fillId="5" borderId="2" xfId="0" applyFont="1" applyFill="1" applyBorder="1" applyAlignment="1">
      <alignment wrapText="1"/>
    </xf>
    <xf numFmtId="164" fontId="3" fillId="0" borderId="2" xfId="1" applyFont="1" applyBorder="1" applyAlignment="1"/>
    <xf numFmtId="0" fontId="2" fillId="5" borderId="2" xfId="0" applyFont="1" applyFill="1" applyBorder="1" applyAlignment="1">
      <alignment wrapText="1"/>
    </xf>
    <xf numFmtId="0" fontId="4" fillId="0" borderId="17" xfId="0" applyFont="1" applyBorder="1" applyAlignment="1">
      <alignment vertical="center"/>
    </xf>
    <xf numFmtId="0" fontId="4" fillId="0" borderId="0" xfId="0" applyFont="1" applyAlignment="1">
      <alignment vertical="center"/>
    </xf>
    <xf numFmtId="164" fontId="3" fillId="3" borderId="14" xfId="1" applyFont="1" applyFill="1" applyBorder="1" applyAlignment="1">
      <alignment vertical="top"/>
    </xf>
    <xf numFmtId="0" fontId="3" fillId="0" borderId="19" xfId="0" applyFont="1" applyBorder="1"/>
    <xf numFmtId="0" fontId="2" fillId="5" borderId="14" xfId="0" applyFont="1" applyFill="1" applyBorder="1" applyAlignment="1">
      <alignment vertical="top" wrapText="1"/>
    </xf>
    <xf numFmtId="0" fontId="4" fillId="0" borderId="19" xfId="0" applyFont="1" applyBorder="1"/>
    <xf numFmtId="0" fontId="2" fillId="0" borderId="14" xfId="0" applyFont="1" applyBorder="1" applyAlignment="1">
      <alignment wrapText="1"/>
    </xf>
    <xf numFmtId="0" fontId="2" fillId="0" borderId="14" xfId="0" applyFont="1" applyBorder="1" applyAlignment="1" applyProtection="1">
      <alignment horizontal="justify" vertical="center" wrapText="1"/>
      <protection locked="0"/>
    </xf>
    <xf numFmtId="165" fontId="2" fillId="0" borderId="14" xfId="0" applyNumberFormat="1" applyFont="1" applyBorder="1" applyAlignment="1" applyProtection="1">
      <alignment vertical="center"/>
      <protection locked="0"/>
    </xf>
    <xf numFmtId="0" fontId="2" fillId="5" borderId="14" xfId="0" applyFont="1" applyFill="1" applyBorder="1"/>
    <xf numFmtId="0" fontId="2" fillId="0" borderId="14" xfId="0" applyFont="1" applyBorder="1" applyAlignment="1" applyProtection="1">
      <alignment horizontal="left" vertical="center" wrapText="1"/>
      <protection locked="0"/>
    </xf>
    <xf numFmtId="0" fontId="4" fillId="0" borderId="14" xfId="0" applyFont="1" applyBorder="1"/>
    <xf numFmtId="164" fontId="4" fillId="0" borderId="14" xfId="1" applyFont="1" applyFill="1" applyBorder="1" applyAlignment="1"/>
    <xf numFmtId="0" fontId="3" fillId="5" borderId="18" xfId="0" applyFont="1" applyFill="1" applyBorder="1" applyAlignment="1">
      <alignment horizontal="center"/>
    </xf>
    <xf numFmtId="164" fontId="2" fillId="5" borderId="14" xfId="1" applyFont="1" applyFill="1" applyBorder="1" applyAlignment="1"/>
    <xf numFmtId="2" fontId="2" fillId="5" borderId="14" xfId="1" applyNumberFormat="1" applyFont="1" applyFill="1" applyBorder="1"/>
    <xf numFmtId="0" fontId="3" fillId="5" borderId="19" xfId="0" applyFont="1" applyFill="1" applyBorder="1"/>
    <xf numFmtId="0" fontId="3" fillId="5" borderId="0" xfId="0" applyFont="1" applyFill="1"/>
    <xf numFmtId="0" fontId="3" fillId="0" borderId="14" xfId="0" applyFont="1" applyBorder="1"/>
    <xf numFmtId="3" fontId="2" fillId="0" borderId="14" xfId="0" applyNumberFormat="1" applyFont="1" applyBorder="1"/>
    <xf numFmtId="0" fontId="2" fillId="0" borderId="0" xfId="0" applyFont="1" applyAlignment="1">
      <alignment horizontal="justify" vertical="center" wrapText="1"/>
    </xf>
    <xf numFmtId="0" fontId="4" fillId="7" borderId="14" xfId="0" applyFont="1" applyFill="1" applyBorder="1" applyAlignment="1">
      <alignment wrapText="1"/>
    </xf>
    <xf numFmtId="0" fontId="2" fillId="0" borderId="11" xfId="0" applyFont="1" applyBorder="1" applyAlignment="1">
      <alignment wrapText="1"/>
    </xf>
    <xf numFmtId="164" fontId="2" fillId="0" borderId="11" xfId="1" applyFont="1" applyBorder="1" applyAlignment="1"/>
    <xf numFmtId="164" fontId="2" fillId="0" borderId="0" xfId="1" applyFont="1" applyBorder="1" applyAlignment="1"/>
    <xf numFmtId="164" fontId="4" fillId="0" borderId="0" xfId="1" applyFont="1" applyFill="1" applyBorder="1" applyAlignment="1">
      <alignment horizontal="center"/>
    </xf>
    <xf numFmtId="164" fontId="4" fillId="0" borderId="0" xfId="1" applyFont="1" applyBorder="1" applyAlignment="1"/>
    <xf numFmtId="164" fontId="2" fillId="0" borderId="0" xfId="1" applyFont="1" applyAlignment="1"/>
    <xf numFmtId="0" fontId="3" fillId="5" borderId="0" xfId="0" applyFont="1" applyFill="1" applyAlignment="1">
      <alignment horizontal="center"/>
    </xf>
    <xf numFmtId="0" fontId="3" fillId="5" borderId="3" xfId="0" applyFont="1" applyFill="1" applyBorder="1" applyAlignment="1">
      <alignment horizontal="center" vertical="top"/>
    </xf>
    <xf numFmtId="0" fontId="3" fillId="5" borderId="2" xfId="0" applyFont="1" applyFill="1" applyBorder="1" applyAlignment="1">
      <alignment horizontal="center" vertical="top"/>
    </xf>
    <xf numFmtId="49" fontId="3" fillId="5" borderId="1" xfId="0" applyNumberFormat="1" applyFont="1" applyFill="1" applyBorder="1" applyAlignment="1">
      <alignment horizontal="center"/>
    </xf>
    <xf numFmtId="0" fontId="3" fillId="5" borderId="1" xfId="0" applyFont="1" applyFill="1" applyBorder="1" applyAlignment="1">
      <alignment horizontal="center"/>
    </xf>
    <xf numFmtId="0" fontId="4" fillId="5" borderId="1" xfId="0" applyFont="1" applyFill="1" applyBorder="1" applyAlignment="1">
      <alignment horizontal="center"/>
    </xf>
    <xf numFmtId="0" fontId="3" fillId="5" borderId="6" xfId="0" applyFont="1" applyFill="1" applyBorder="1" applyAlignment="1">
      <alignment horizontal="center"/>
    </xf>
    <xf numFmtId="0" fontId="3" fillId="5" borderId="1" xfId="0" applyFont="1" applyFill="1" applyBorder="1" applyAlignment="1">
      <alignment horizontal="center" vertical="top"/>
    </xf>
    <xf numFmtId="0" fontId="3" fillId="5" borderId="2" xfId="0" applyFont="1" applyFill="1" applyBorder="1" applyAlignment="1">
      <alignment horizontal="center"/>
    </xf>
    <xf numFmtId="0" fontId="3" fillId="5" borderId="3" xfId="0" applyFont="1" applyFill="1" applyBorder="1" applyAlignment="1">
      <alignment horizontal="center"/>
    </xf>
    <xf numFmtId="0" fontId="4" fillId="5" borderId="3" xfId="0" applyFont="1" applyFill="1" applyBorder="1" applyAlignment="1">
      <alignment horizontal="center"/>
    </xf>
    <xf numFmtId="0" fontId="3" fillId="5" borderId="18" xfId="0" applyFont="1" applyFill="1" applyBorder="1" applyAlignment="1">
      <alignment horizontal="center" vertical="top"/>
    </xf>
    <xf numFmtId="49" fontId="3" fillId="5" borderId="18" xfId="0" applyNumberFormat="1" applyFont="1" applyFill="1" applyBorder="1" applyAlignment="1">
      <alignment horizontal="center"/>
    </xf>
    <xf numFmtId="0" fontId="4" fillId="5" borderId="18" xfId="0" applyFont="1" applyFill="1" applyBorder="1" applyAlignment="1">
      <alignment horizontal="center"/>
    </xf>
    <xf numFmtId="49" fontId="4" fillId="5" borderId="18" xfId="0" applyNumberFormat="1" applyFont="1" applyFill="1" applyBorder="1" applyAlignment="1">
      <alignment horizontal="center"/>
    </xf>
    <xf numFmtId="0" fontId="3" fillId="5" borderId="20" xfId="0" applyFont="1" applyFill="1" applyBorder="1" applyAlignment="1">
      <alignment horizontal="center"/>
    </xf>
    <xf numFmtId="0" fontId="4" fillId="5" borderId="12" xfId="0" applyFont="1" applyFill="1" applyBorder="1" applyAlignment="1">
      <alignment horizontal="center"/>
    </xf>
    <xf numFmtId="164" fontId="4" fillId="5" borderId="0" xfId="1" applyFont="1" applyFill="1" applyBorder="1" applyAlignment="1">
      <alignment horizontal="center"/>
    </xf>
    <xf numFmtId="49" fontId="3" fillId="5" borderId="4" xfId="0" applyNumberFormat="1" applyFont="1" applyFill="1" applyBorder="1"/>
    <xf numFmtId="0" fontId="3" fillId="5" borderId="1" xfId="0" applyFont="1" applyFill="1" applyBorder="1" applyAlignment="1">
      <alignment horizontal="left"/>
    </xf>
    <xf numFmtId="0" fontId="4" fillId="5" borderId="1" xfId="0" applyFont="1" applyFill="1" applyBorder="1" applyAlignment="1">
      <alignment horizontal="left"/>
    </xf>
    <xf numFmtId="0" fontId="2" fillId="5" borderId="6" xfId="0" applyFont="1" applyFill="1" applyBorder="1"/>
    <xf numFmtId="0" fontId="4" fillId="5" borderId="1" xfId="0" applyFont="1" applyFill="1" applyBorder="1"/>
    <xf numFmtId="0" fontId="2" fillId="5" borderId="13" xfId="0" applyFont="1" applyFill="1" applyBorder="1"/>
    <xf numFmtId="0" fontId="3" fillId="5" borderId="1" xfId="0" applyFont="1" applyFill="1" applyBorder="1"/>
    <xf numFmtId="0" fontId="2" fillId="5" borderId="3" xfId="0" applyFont="1" applyFill="1" applyBorder="1"/>
    <xf numFmtId="0" fontId="3" fillId="5" borderId="4" xfId="0" applyFont="1" applyFill="1" applyBorder="1"/>
    <xf numFmtId="0" fontId="4" fillId="5" borderId="3" xfId="0" applyFont="1" applyFill="1" applyBorder="1"/>
    <xf numFmtId="0" fontId="3" fillId="5" borderId="2" xfId="0" applyFont="1" applyFill="1" applyBorder="1"/>
    <xf numFmtId="0" fontId="2" fillId="5" borderId="2" xfId="0" applyFont="1" applyFill="1" applyBorder="1"/>
    <xf numFmtId="0" fontId="3" fillId="5" borderId="14" xfId="0" applyFont="1" applyFill="1" applyBorder="1" applyAlignment="1">
      <alignment horizontal="center" vertical="top"/>
    </xf>
    <xf numFmtId="49" fontId="3" fillId="5" borderId="14" xfId="0" applyNumberFormat="1" applyFont="1" applyFill="1" applyBorder="1"/>
    <xf numFmtId="0" fontId="2" fillId="5" borderId="14" xfId="0" applyFont="1" applyFill="1" applyBorder="1" applyAlignment="1">
      <alignment horizontal="left"/>
    </xf>
    <xf numFmtId="0" fontId="4" fillId="5" borderId="14" xfId="0" applyFont="1" applyFill="1" applyBorder="1"/>
    <xf numFmtId="0" fontId="3" fillId="5" borderId="14" xfId="0" applyFont="1" applyFill="1" applyBorder="1" applyAlignment="1">
      <alignment vertical="top"/>
    </xf>
    <xf numFmtId="0" fontId="3" fillId="5" borderId="14" xfId="0" applyFont="1" applyFill="1" applyBorder="1" applyAlignment="1">
      <alignment horizontal="left"/>
    </xf>
    <xf numFmtId="0" fontId="3" fillId="5" borderId="14" xfId="0" applyFont="1" applyFill="1" applyBorder="1"/>
    <xf numFmtId="49" fontId="3" fillId="5" borderId="14" xfId="0" applyNumberFormat="1" applyFont="1" applyFill="1" applyBorder="1" applyAlignment="1">
      <alignment horizontal="left"/>
    </xf>
    <xf numFmtId="49" fontId="2" fillId="5" borderId="14" xfId="0" applyNumberFormat="1" applyFont="1" applyFill="1" applyBorder="1" applyAlignment="1">
      <alignment horizontal="left"/>
    </xf>
    <xf numFmtId="49" fontId="4" fillId="5" borderId="14" xfId="0" applyNumberFormat="1" applyFont="1" applyFill="1" applyBorder="1" applyAlignment="1">
      <alignment horizontal="left"/>
    </xf>
    <xf numFmtId="0" fontId="2" fillId="5" borderId="21" xfId="0" applyFont="1" applyFill="1" applyBorder="1"/>
    <xf numFmtId="0" fontId="4" fillId="5" borderId="12" xfId="0" applyFont="1" applyFill="1" applyBorder="1"/>
    <xf numFmtId="164" fontId="3" fillId="5" borderId="1" xfId="1" applyFont="1" applyFill="1" applyBorder="1"/>
    <xf numFmtId="164" fontId="4" fillId="5" borderId="1" xfId="1" applyFont="1" applyFill="1" applyBorder="1"/>
    <xf numFmtId="4" fontId="2" fillId="5" borderId="0" xfId="0" applyNumberFormat="1" applyFont="1" applyFill="1"/>
    <xf numFmtId="164" fontId="2" fillId="5" borderId="0" xfId="1" applyFont="1" applyFill="1"/>
    <xf numFmtId="4" fontId="2" fillId="5" borderId="23" xfId="0" applyNumberFormat="1" applyFont="1" applyFill="1" applyBorder="1" applyAlignment="1">
      <alignment horizontal="right" vertical="center"/>
    </xf>
    <xf numFmtId="164" fontId="4" fillId="5" borderId="6" xfId="1" applyFont="1" applyFill="1" applyBorder="1" applyAlignment="1">
      <alignment horizontal="right"/>
    </xf>
    <xf numFmtId="164" fontId="4" fillId="5" borderId="1" xfId="1" applyFont="1" applyFill="1" applyBorder="1" applyAlignment="1"/>
    <xf numFmtId="164" fontId="2" fillId="5" borderId="3" xfId="1" applyFont="1" applyFill="1" applyBorder="1"/>
    <xf numFmtId="164" fontId="4" fillId="5" borderId="3" xfId="1" applyFont="1" applyFill="1" applyBorder="1" applyAlignment="1"/>
    <xf numFmtId="164" fontId="3" fillId="5" borderId="2" xfId="1" applyFont="1" applyFill="1" applyBorder="1"/>
    <xf numFmtId="164" fontId="2" fillId="5" borderId="2" xfId="1" applyFont="1" applyFill="1" applyBorder="1"/>
    <xf numFmtId="164" fontId="3" fillId="5" borderId="14" xfId="1" applyFont="1" applyFill="1" applyBorder="1"/>
    <xf numFmtId="164" fontId="4" fillId="5" borderId="14" xfId="1" applyFont="1" applyFill="1" applyBorder="1" applyAlignment="1"/>
    <xf numFmtId="164" fontId="4" fillId="5" borderId="14" xfId="1" applyFont="1" applyFill="1" applyBorder="1" applyAlignment="1">
      <alignment horizontal="right"/>
    </xf>
    <xf numFmtId="164" fontId="2" fillId="5" borderId="14" xfId="1" applyFont="1" applyFill="1" applyBorder="1" applyAlignment="1">
      <alignment wrapText="1"/>
    </xf>
    <xf numFmtId="4" fontId="2" fillId="5" borderId="14" xfId="0" applyNumberFormat="1" applyFont="1" applyFill="1" applyBorder="1" applyAlignment="1">
      <alignment wrapText="1"/>
    </xf>
    <xf numFmtId="164" fontId="2" fillId="5" borderId="0" xfId="1" applyFont="1" applyFill="1" applyBorder="1"/>
    <xf numFmtId="2" fontId="4" fillId="5" borderId="14" xfId="1" applyNumberFormat="1" applyFont="1" applyFill="1" applyBorder="1" applyAlignment="1">
      <alignment horizontal="right"/>
    </xf>
    <xf numFmtId="2" fontId="3" fillId="5" borderId="14" xfId="1" applyNumberFormat="1" applyFont="1" applyFill="1" applyBorder="1"/>
    <xf numFmtId="164" fontId="4" fillId="5" borderId="14" xfId="1" applyFont="1" applyFill="1" applyBorder="1"/>
    <xf numFmtId="164" fontId="4" fillId="5" borderId="21" xfId="1" applyFont="1" applyFill="1" applyBorder="1"/>
    <xf numFmtId="164" fontId="4" fillId="5" borderId="3" xfId="1" applyFont="1" applyFill="1" applyBorder="1"/>
    <xf numFmtId="164" fontId="2" fillId="5" borderId="11" xfId="1" applyFont="1" applyFill="1" applyBorder="1"/>
    <xf numFmtId="164" fontId="3" fillId="5" borderId="0" xfId="1" applyFont="1" applyFill="1" applyBorder="1"/>
    <xf numFmtId="0" fontId="3" fillId="5" borderId="18" xfId="0" applyFont="1" applyFill="1" applyBorder="1" applyAlignment="1">
      <alignment horizontal="center" vertical="top"/>
    </xf>
    <xf numFmtId="49" fontId="3" fillId="0" borderId="18" xfId="0" applyNumberFormat="1" applyFont="1" applyBorder="1" applyAlignment="1">
      <alignment horizontal="center"/>
    </xf>
    <xf numFmtId="49" fontId="3" fillId="0" borderId="14" xfId="0" applyNumberFormat="1" applyFont="1" applyBorder="1" applyAlignment="1">
      <alignment horizontal="center"/>
    </xf>
    <xf numFmtId="0" fontId="3" fillId="0" borderId="18" xfId="0" applyFont="1" applyBorder="1" applyAlignment="1">
      <alignment horizontal="center"/>
    </xf>
    <xf numFmtId="0" fontId="3" fillId="0" borderId="14" xfId="0" applyFont="1" applyBorder="1" applyAlignment="1">
      <alignment horizontal="center"/>
    </xf>
    <xf numFmtId="0" fontId="3" fillId="2" borderId="0" xfId="0" applyFont="1" applyFill="1" applyAlignment="1">
      <alignment horizontal="center"/>
    </xf>
    <xf numFmtId="0" fontId="3" fillId="7" borderId="4"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0" borderId="9" xfId="0" applyFont="1" applyBorder="1" applyAlignment="1">
      <alignment horizontal="center"/>
    </xf>
    <xf numFmtId="0" fontId="4" fillId="0" borderId="4" xfId="0" applyFont="1" applyBorder="1" applyAlignment="1">
      <alignment horizontal="left" wrapText="1"/>
    </xf>
    <xf numFmtId="0" fontId="4" fillId="0" borderId="7" xfId="0" applyFont="1" applyBorder="1" applyAlignment="1">
      <alignment horizontal="left" wrapText="1"/>
    </xf>
    <xf numFmtId="0" fontId="4" fillId="0" borderId="5" xfId="0" applyFont="1" applyBorder="1" applyAlignment="1">
      <alignment horizontal="left" wrapText="1"/>
    </xf>
    <xf numFmtId="0" fontId="3" fillId="0" borderId="4" xfId="0" applyFont="1" applyBorder="1" applyAlignment="1">
      <alignment horizontal="left" wrapText="1"/>
    </xf>
    <xf numFmtId="0" fontId="3" fillId="0" borderId="7" xfId="0" applyFont="1" applyBorder="1" applyAlignment="1">
      <alignment horizontal="left" wrapText="1"/>
    </xf>
    <xf numFmtId="0" fontId="3" fillId="0" borderId="5" xfId="0" applyFont="1" applyBorder="1" applyAlignment="1">
      <alignment horizontal="left" wrapText="1"/>
    </xf>
    <xf numFmtId="164" fontId="3" fillId="3" borderId="1" xfId="1" applyFont="1" applyFill="1" applyBorder="1" applyAlignment="1">
      <alignment horizontal="center" vertical="top" wrapText="1" readingOrder="1"/>
    </xf>
    <xf numFmtId="0" fontId="3" fillId="5" borderId="1" xfId="0" applyFont="1" applyFill="1" applyBorder="1" applyAlignment="1">
      <alignment horizontal="center" vertical="top"/>
    </xf>
    <xf numFmtId="0" fontId="3" fillId="0" borderId="1" xfId="0" applyFont="1" applyBorder="1" applyAlignment="1">
      <alignment horizontal="center" vertical="top" wrapText="1"/>
    </xf>
    <xf numFmtId="164" fontId="3" fillId="3" borderId="1" xfId="1" applyFont="1" applyFill="1" applyBorder="1" applyAlignment="1">
      <alignment vertical="top" wrapText="1"/>
    </xf>
    <xf numFmtId="164" fontId="3" fillId="5" borderId="1" xfId="1" applyFont="1" applyFill="1" applyBorder="1" applyAlignment="1">
      <alignment horizontal="center" vertical="top" wrapText="1" readingOrder="1"/>
    </xf>
    <xf numFmtId="164" fontId="3" fillId="3" borderId="4" xfId="1" applyFont="1" applyFill="1" applyBorder="1" applyAlignment="1">
      <alignment horizontal="center" vertical="top" wrapText="1" readingOrder="1"/>
    </xf>
    <xf numFmtId="164" fontId="3" fillId="3" borderId="5" xfId="1" applyFont="1" applyFill="1" applyBorder="1" applyAlignment="1">
      <alignment horizontal="center" vertical="top" wrapText="1" readingOrder="1"/>
    </xf>
    <xf numFmtId="164" fontId="3" fillId="3" borderId="3" xfId="1" applyFont="1" applyFill="1" applyBorder="1" applyAlignment="1">
      <alignment horizontal="center" vertical="top" wrapText="1" readingOrder="1"/>
    </xf>
    <xf numFmtId="164" fontId="3" fillId="3" borderId="2" xfId="1" applyFont="1" applyFill="1" applyBorder="1" applyAlignment="1">
      <alignment horizontal="center" vertical="top" wrapText="1" readingOrder="1"/>
    </xf>
    <xf numFmtId="164" fontId="3" fillId="3" borderId="3" xfId="1" applyFont="1" applyFill="1" applyBorder="1" applyAlignment="1">
      <alignment vertical="top" wrapText="1"/>
    </xf>
    <xf numFmtId="164" fontId="3" fillId="3" borderId="2" xfId="1" applyFont="1" applyFill="1" applyBorder="1" applyAlignment="1">
      <alignment vertical="top" wrapText="1"/>
    </xf>
    <xf numFmtId="164" fontId="3" fillId="5" borderId="3" xfId="1" applyFont="1" applyFill="1" applyBorder="1" applyAlignment="1">
      <alignment horizontal="center" vertical="top" wrapText="1" readingOrder="1"/>
    </xf>
    <xf numFmtId="164" fontId="3" fillId="5" borderId="2" xfId="1" applyFont="1" applyFill="1" applyBorder="1" applyAlignment="1">
      <alignment horizontal="center" vertical="top" wrapText="1" readingOrder="1"/>
    </xf>
    <xf numFmtId="164" fontId="3" fillId="3" borderId="14" xfId="1" applyFont="1" applyFill="1" applyBorder="1" applyAlignment="1">
      <alignment horizontal="center" vertical="top" wrapText="1" readingOrder="1"/>
    </xf>
    <xf numFmtId="164" fontId="3" fillId="5" borderId="14" xfId="1" applyFont="1" applyFill="1" applyBorder="1" applyAlignment="1">
      <alignment horizontal="center" vertical="top" wrapText="1" readingOrder="1"/>
    </xf>
    <xf numFmtId="0" fontId="4" fillId="7" borderId="14" xfId="0" applyFont="1" applyFill="1" applyBorder="1" applyAlignment="1">
      <alignment horizontal="left" wrapText="1"/>
    </xf>
    <xf numFmtId="0" fontId="3" fillId="0" borderId="14" xfId="0" applyFont="1" applyBorder="1" applyAlignment="1">
      <alignment horizontal="center" vertical="top" wrapText="1"/>
    </xf>
    <xf numFmtId="164" fontId="3" fillId="3" borderId="14" xfId="1" applyFont="1" applyFill="1" applyBorder="1" applyAlignment="1">
      <alignment vertical="top" wrapText="1"/>
    </xf>
    <xf numFmtId="0" fontId="3" fillId="0" borderId="14" xfId="0" applyFont="1" applyBorder="1" applyAlignment="1">
      <alignment horizontal="left" wrapText="1"/>
    </xf>
    <xf numFmtId="0" fontId="3" fillId="5" borderId="14" xfId="0" applyFont="1" applyFill="1" applyBorder="1" applyAlignment="1">
      <alignment horizontal="center" vertical="top" wrapText="1"/>
    </xf>
    <xf numFmtId="2" fontId="3" fillId="5" borderId="14" xfId="1" applyNumberFormat="1" applyFont="1" applyFill="1" applyBorder="1" applyAlignment="1">
      <alignment horizontal="center" vertical="top" wrapText="1" readingOrder="1"/>
    </xf>
    <xf numFmtId="0" fontId="3" fillId="5" borderId="3" xfId="0" applyFont="1" applyFill="1" applyBorder="1" applyAlignment="1">
      <alignment horizontal="center" vertical="top"/>
    </xf>
    <xf numFmtId="0" fontId="3" fillId="5" borderId="2" xfId="0" applyFont="1" applyFill="1" applyBorder="1" applyAlignment="1">
      <alignment horizontal="center" vertical="top"/>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164" fontId="4" fillId="0" borderId="15" xfId="1" applyFont="1" applyFill="1" applyBorder="1" applyAlignment="1">
      <alignment horizontal="center" vertical="center"/>
    </xf>
    <xf numFmtId="164" fontId="4" fillId="0" borderId="16" xfId="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5"/>
  <sheetViews>
    <sheetView tabSelected="1" topLeftCell="A4" zoomScale="80" zoomScaleNormal="80" workbookViewId="0">
      <pane ySplit="1" topLeftCell="A113" activePane="bottomLeft" state="frozen"/>
      <selection activeCell="A4" sqref="A4"/>
      <selection pane="bottomLeft" activeCell="C113" sqref="C113"/>
    </sheetView>
  </sheetViews>
  <sheetFormatPr defaultColWidth="9.109375" defaultRowHeight="15.6" x14ac:dyDescent="0.3"/>
  <cols>
    <col min="1" max="1" width="9.109375" style="115" customWidth="1"/>
    <col min="2" max="2" width="9.109375" style="15" customWidth="1"/>
    <col min="3" max="3" width="34.88671875" style="65" customWidth="1"/>
    <col min="4" max="4" width="16.33203125" style="114" customWidth="1"/>
    <col min="5" max="5" width="15.109375" style="22" customWidth="1"/>
    <col min="6" max="6" width="17.88671875" style="160" customWidth="1"/>
    <col min="7" max="7" width="16.5546875" style="22" customWidth="1"/>
    <col min="8" max="8" width="16.33203125" style="22" customWidth="1"/>
    <col min="9" max="9" width="26.33203125" style="22" bestFit="1" customWidth="1"/>
    <col min="10" max="10" width="16" style="22" customWidth="1"/>
    <col min="11" max="11" width="15.88671875" style="22" customWidth="1"/>
    <col min="12" max="12" width="21.5546875" style="22" customWidth="1"/>
    <col min="13" max="13" width="0.109375" style="7" customWidth="1"/>
    <col min="14" max="14" width="9.109375" style="7" hidden="1" customWidth="1"/>
    <col min="15" max="15" width="9.109375" style="7"/>
    <col min="16" max="16" width="21.44140625" style="7" customWidth="1"/>
    <col min="17" max="16384" width="9.109375" style="7"/>
  </cols>
  <sheetData>
    <row r="1" spans="1:16" ht="25.5" hidden="1" customHeight="1" x14ac:dyDescent="0.3">
      <c r="A1" s="115" t="s">
        <v>62</v>
      </c>
      <c r="B1" s="104"/>
      <c r="C1" s="186" t="s">
        <v>147</v>
      </c>
      <c r="D1" s="186"/>
      <c r="E1" s="186"/>
      <c r="F1" s="186"/>
      <c r="G1" s="186"/>
      <c r="H1" s="186"/>
      <c r="I1" s="186"/>
      <c r="J1" s="186"/>
      <c r="K1" s="186"/>
      <c r="L1" s="186"/>
    </row>
    <row r="2" spans="1:16" ht="20.25" hidden="1" customHeight="1" thickBot="1" x14ac:dyDescent="0.35">
      <c r="A2" s="190" t="s">
        <v>192</v>
      </c>
      <c r="B2" s="190"/>
      <c r="C2" s="190"/>
      <c r="D2" s="190"/>
      <c r="E2" s="190"/>
      <c r="F2" s="190"/>
      <c r="G2" s="190"/>
      <c r="H2" s="190"/>
      <c r="I2" s="190"/>
      <c r="J2" s="190"/>
      <c r="K2" s="190"/>
      <c r="L2" s="190"/>
    </row>
    <row r="3" spans="1:16" ht="20.25" hidden="1" customHeight="1" thickTop="1" thickBot="1" x14ac:dyDescent="0.35">
      <c r="C3" s="52" t="s">
        <v>159</v>
      </c>
      <c r="D3" s="53"/>
      <c r="E3" s="21"/>
      <c r="F3" s="115"/>
      <c r="G3" s="21"/>
      <c r="H3" s="21"/>
      <c r="I3" s="21"/>
      <c r="J3" s="54"/>
      <c r="K3" s="54"/>
      <c r="L3" s="21"/>
      <c r="O3" s="53"/>
      <c r="P3" s="55"/>
    </row>
    <row r="4" spans="1:16" ht="18" customHeight="1" thickBot="1" x14ac:dyDescent="0.35">
      <c r="A4" s="218" t="s">
        <v>6</v>
      </c>
      <c r="B4" s="116" t="s">
        <v>91</v>
      </c>
      <c r="C4" s="220" t="s">
        <v>236</v>
      </c>
      <c r="D4" s="206" t="s">
        <v>1</v>
      </c>
      <c r="E4" s="204" t="s">
        <v>0</v>
      </c>
      <c r="F4" s="208" t="s">
        <v>2</v>
      </c>
      <c r="G4" s="204" t="s">
        <v>77</v>
      </c>
      <c r="H4" s="204" t="s">
        <v>87</v>
      </c>
      <c r="I4" s="204" t="s">
        <v>85</v>
      </c>
      <c r="J4" s="202" t="s">
        <v>3</v>
      </c>
      <c r="K4" s="203"/>
      <c r="L4" s="204" t="s">
        <v>4</v>
      </c>
      <c r="O4" s="53"/>
      <c r="P4" s="55"/>
    </row>
    <row r="5" spans="1:16" ht="16.2" thickBot="1" x14ac:dyDescent="0.35">
      <c r="A5" s="219"/>
      <c r="B5" s="117"/>
      <c r="C5" s="221"/>
      <c r="D5" s="207"/>
      <c r="E5" s="205"/>
      <c r="F5" s="209"/>
      <c r="G5" s="205"/>
      <c r="H5" s="205"/>
      <c r="I5" s="205"/>
      <c r="J5" s="56" t="s">
        <v>162</v>
      </c>
      <c r="K5" s="56" t="s">
        <v>5</v>
      </c>
      <c r="L5" s="205"/>
      <c r="O5" s="53"/>
      <c r="P5" s="57"/>
    </row>
    <row r="6" spans="1:16" s="53" customFormat="1" ht="19.5" customHeight="1" thickBot="1" x14ac:dyDescent="0.35">
      <c r="A6" s="118" t="s">
        <v>29</v>
      </c>
      <c r="B6" s="133"/>
      <c r="C6" s="194" t="s">
        <v>7</v>
      </c>
      <c r="D6" s="195"/>
      <c r="E6" s="195"/>
      <c r="F6" s="195"/>
      <c r="G6" s="195"/>
      <c r="H6" s="195"/>
      <c r="I6" s="195"/>
      <c r="J6" s="195"/>
      <c r="K6" s="195"/>
      <c r="L6" s="196"/>
    </row>
    <row r="7" spans="1:16" s="53" customFormat="1" ht="21" customHeight="1" thickBot="1" x14ac:dyDescent="0.35">
      <c r="A7" s="119">
        <v>1.1000000000000001</v>
      </c>
      <c r="B7" s="134"/>
      <c r="C7" s="58" t="s">
        <v>58</v>
      </c>
      <c r="D7" s="59"/>
      <c r="E7" s="2"/>
      <c r="F7" s="157"/>
      <c r="G7" s="2"/>
      <c r="H7" s="2"/>
      <c r="I7" s="2"/>
      <c r="J7" s="2"/>
      <c r="K7" s="2"/>
      <c r="L7" s="2"/>
    </row>
    <row r="8" spans="1:16" s="10" customFormat="1" ht="21" customHeight="1" thickBot="1" x14ac:dyDescent="0.35">
      <c r="A8" s="120"/>
      <c r="B8" s="135"/>
      <c r="C8" s="60" t="s">
        <v>61</v>
      </c>
      <c r="D8" s="61">
        <v>4137511.75</v>
      </c>
      <c r="E8" s="1">
        <v>100000</v>
      </c>
      <c r="F8" s="158"/>
      <c r="G8" s="1"/>
      <c r="H8" s="1"/>
      <c r="I8" s="1"/>
      <c r="J8" s="1"/>
      <c r="K8" s="1"/>
      <c r="L8" s="1">
        <f>SUM(D8:K8)</f>
        <v>4237511.75</v>
      </c>
      <c r="M8" s="62">
        <f>SUM(D8:L8)</f>
        <v>8475023.5</v>
      </c>
    </row>
    <row r="9" spans="1:16" s="53" customFormat="1" ht="21" customHeight="1" thickBot="1" x14ac:dyDescent="0.35">
      <c r="A9" s="119"/>
      <c r="B9" s="134"/>
      <c r="C9" s="63" t="s">
        <v>57</v>
      </c>
      <c r="D9" s="59"/>
      <c r="E9" s="2"/>
      <c r="F9" s="157"/>
      <c r="G9" s="2"/>
      <c r="H9" s="2"/>
      <c r="I9" s="2"/>
      <c r="J9" s="2"/>
      <c r="K9" s="2"/>
      <c r="L9" s="2"/>
    </row>
    <row r="10" spans="1:16" ht="24.9" customHeight="1" thickBot="1" x14ac:dyDescent="0.35">
      <c r="A10" s="119">
        <v>1</v>
      </c>
      <c r="B10" s="73"/>
      <c r="C10" s="4" t="s">
        <v>8</v>
      </c>
      <c r="D10" s="64"/>
      <c r="E10" s="3">
        <v>8000</v>
      </c>
      <c r="F10" s="75"/>
      <c r="G10" s="3"/>
      <c r="H10" s="3"/>
      <c r="I10" s="3"/>
      <c r="J10" s="3"/>
      <c r="K10" s="3"/>
      <c r="L10" s="3">
        <f>SUM(D10:K10)</f>
        <v>8000</v>
      </c>
    </row>
    <row r="11" spans="1:16" ht="24.9" customHeight="1" thickBot="1" x14ac:dyDescent="0.35">
      <c r="A11" s="119">
        <v>2</v>
      </c>
      <c r="B11" s="73"/>
      <c r="C11" s="4" t="s">
        <v>9</v>
      </c>
      <c r="D11" s="64"/>
      <c r="E11" s="3">
        <v>1000</v>
      </c>
      <c r="F11" s="75"/>
      <c r="G11" s="3"/>
      <c r="H11" s="3"/>
      <c r="I11" s="3"/>
      <c r="J11" s="3"/>
      <c r="K11" s="3"/>
      <c r="L11" s="3">
        <f t="shared" ref="L11:L43" si="0">SUM(D11:K11)</f>
        <v>1000</v>
      </c>
    </row>
    <row r="12" spans="1:16" ht="24.9" customHeight="1" thickBot="1" x14ac:dyDescent="0.35">
      <c r="A12" s="119">
        <v>3</v>
      </c>
      <c r="B12" s="73"/>
      <c r="C12" s="4" t="s">
        <v>10</v>
      </c>
      <c r="D12" s="64"/>
      <c r="E12" s="3">
        <v>1000</v>
      </c>
      <c r="F12" s="75"/>
      <c r="G12" s="3"/>
      <c r="H12" s="3"/>
      <c r="I12" s="3"/>
      <c r="J12" s="3"/>
      <c r="K12" s="3"/>
      <c r="L12" s="3">
        <f t="shared" si="0"/>
        <v>1000</v>
      </c>
    </row>
    <row r="13" spans="1:16" ht="24.9" customHeight="1" thickBot="1" x14ac:dyDescent="0.35">
      <c r="A13" s="119">
        <v>4</v>
      </c>
      <c r="B13" s="73"/>
      <c r="C13" s="4" t="s">
        <v>67</v>
      </c>
      <c r="D13" s="64"/>
      <c r="E13" s="3">
        <v>8000</v>
      </c>
      <c r="F13" s="75"/>
      <c r="G13" s="3"/>
      <c r="H13" s="3"/>
      <c r="I13" s="3"/>
      <c r="J13" s="3"/>
      <c r="K13" s="3"/>
      <c r="L13" s="3">
        <f t="shared" si="0"/>
        <v>8000</v>
      </c>
    </row>
    <row r="14" spans="1:16" ht="24.9" customHeight="1" thickBot="1" x14ac:dyDescent="0.35">
      <c r="A14" s="119">
        <v>5</v>
      </c>
      <c r="B14" s="73"/>
      <c r="C14" s="4" t="s">
        <v>11</v>
      </c>
      <c r="D14" s="64"/>
      <c r="E14" s="3">
        <v>100000</v>
      </c>
      <c r="F14" s="75">
        <v>150000</v>
      </c>
      <c r="G14" s="3"/>
      <c r="H14" s="3"/>
      <c r="I14" s="3"/>
      <c r="J14" s="3"/>
      <c r="K14" s="3"/>
      <c r="L14" s="3">
        <f t="shared" si="0"/>
        <v>250000</v>
      </c>
    </row>
    <row r="15" spans="1:16" ht="43.5" customHeight="1" thickBot="1" x14ac:dyDescent="0.35">
      <c r="A15" s="119">
        <v>6</v>
      </c>
      <c r="B15" s="73"/>
      <c r="C15" s="65" t="s">
        <v>226</v>
      </c>
      <c r="D15" s="64"/>
      <c r="E15" s="3">
        <v>30000</v>
      </c>
      <c r="F15" s="75">
        <v>80000</v>
      </c>
      <c r="G15" s="3"/>
      <c r="H15" s="3"/>
      <c r="I15" s="3"/>
      <c r="J15" s="3"/>
      <c r="K15" s="3"/>
      <c r="L15" s="3">
        <f t="shared" si="0"/>
        <v>110000</v>
      </c>
    </row>
    <row r="16" spans="1:16" ht="24.9" customHeight="1" thickBot="1" x14ac:dyDescent="0.35">
      <c r="A16" s="119">
        <v>7</v>
      </c>
      <c r="B16" s="73"/>
      <c r="C16" s="4" t="s">
        <v>92</v>
      </c>
      <c r="D16" s="64"/>
      <c r="E16" s="3">
        <v>20000</v>
      </c>
      <c r="F16" s="75"/>
      <c r="G16" s="3"/>
      <c r="H16" s="3"/>
      <c r="I16" s="3"/>
      <c r="J16" s="3"/>
      <c r="K16" s="3"/>
      <c r="L16" s="3">
        <f t="shared" si="0"/>
        <v>20000</v>
      </c>
    </row>
    <row r="17" spans="1:12" ht="24.9" customHeight="1" thickBot="1" x14ac:dyDescent="0.35">
      <c r="A17" s="119">
        <v>8</v>
      </c>
      <c r="B17" s="73"/>
      <c r="C17" s="4" t="s">
        <v>65</v>
      </c>
      <c r="D17" s="64"/>
      <c r="E17" s="3">
        <v>164000</v>
      </c>
      <c r="F17" s="75">
        <v>100000</v>
      </c>
      <c r="G17" s="3"/>
      <c r="H17" s="3"/>
      <c r="I17" s="3"/>
      <c r="J17" s="3"/>
      <c r="K17" s="3"/>
      <c r="L17" s="3">
        <f t="shared" si="0"/>
        <v>264000</v>
      </c>
    </row>
    <row r="18" spans="1:12" ht="24.9" customHeight="1" thickBot="1" x14ac:dyDescent="0.35">
      <c r="A18" s="119">
        <v>9</v>
      </c>
      <c r="B18" s="73"/>
      <c r="C18" s="4" t="s">
        <v>12</v>
      </c>
      <c r="D18" s="64"/>
      <c r="E18" s="3">
        <v>1000</v>
      </c>
      <c r="F18" s="75"/>
      <c r="G18" s="3"/>
      <c r="H18" s="3"/>
      <c r="I18" s="3"/>
      <c r="J18" s="3"/>
      <c r="K18" s="3"/>
      <c r="L18" s="3">
        <f t="shared" si="0"/>
        <v>1000</v>
      </c>
    </row>
    <row r="19" spans="1:12" ht="39" customHeight="1" thickBot="1" x14ac:dyDescent="0.35">
      <c r="A19" s="119">
        <v>10</v>
      </c>
      <c r="B19" s="73"/>
      <c r="C19" s="4" t="s">
        <v>13</v>
      </c>
      <c r="D19" s="64"/>
      <c r="E19" s="3">
        <v>5000</v>
      </c>
      <c r="F19" s="75"/>
      <c r="G19" s="3"/>
      <c r="H19" s="3"/>
      <c r="I19" s="3"/>
      <c r="J19" s="3"/>
      <c r="K19" s="3"/>
      <c r="L19" s="3">
        <f t="shared" si="0"/>
        <v>5000</v>
      </c>
    </row>
    <row r="20" spans="1:12" ht="42" customHeight="1" thickBot="1" x14ac:dyDescent="0.35">
      <c r="A20" s="119">
        <v>11</v>
      </c>
      <c r="B20" s="73"/>
      <c r="C20" s="4" t="s">
        <v>14</v>
      </c>
      <c r="D20" s="64"/>
      <c r="E20" s="3">
        <v>3000</v>
      </c>
      <c r="F20" s="75"/>
      <c r="G20" s="3"/>
      <c r="H20" s="3"/>
      <c r="I20" s="3"/>
      <c r="J20" s="3"/>
      <c r="K20" s="3"/>
      <c r="L20" s="3">
        <f t="shared" si="0"/>
        <v>3000</v>
      </c>
    </row>
    <row r="21" spans="1:12" ht="24.9" customHeight="1" thickBot="1" x14ac:dyDescent="0.35">
      <c r="A21" s="119">
        <v>12</v>
      </c>
      <c r="B21" s="73"/>
      <c r="C21" s="4" t="s">
        <v>15</v>
      </c>
      <c r="D21" s="64"/>
      <c r="E21" s="3">
        <v>8000</v>
      </c>
      <c r="F21" s="75">
        <v>100000</v>
      </c>
      <c r="G21" s="3"/>
      <c r="H21" s="3"/>
      <c r="I21" s="3"/>
      <c r="J21" s="3"/>
      <c r="K21" s="3"/>
      <c r="L21" s="3">
        <f t="shared" si="0"/>
        <v>108000</v>
      </c>
    </row>
    <row r="22" spans="1:12" ht="48" customHeight="1" thickBot="1" x14ac:dyDescent="0.35">
      <c r="A22" s="119">
        <v>13</v>
      </c>
      <c r="B22" s="73"/>
      <c r="C22" s="65" t="s">
        <v>229</v>
      </c>
      <c r="D22" s="64"/>
      <c r="E22" s="3">
        <v>118000</v>
      </c>
      <c r="F22" s="75">
        <v>140000</v>
      </c>
      <c r="G22" s="3"/>
      <c r="H22" s="3"/>
      <c r="I22" s="3"/>
      <c r="J22" s="3"/>
      <c r="K22" s="3"/>
      <c r="L22" s="3">
        <f t="shared" si="0"/>
        <v>258000</v>
      </c>
    </row>
    <row r="23" spans="1:12" ht="33.75" customHeight="1" thickBot="1" x14ac:dyDescent="0.35">
      <c r="A23" s="119">
        <v>14</v>
      </c>
      <c r="B23" s="73"/>
      <c r="C23" s="4" t="s">
        <v>93</v>
      </c>
      <c r="D23" s="64"/>
      <c r="E23" s="3">
        <v>20000</v>
      </c>
      <c r="F23" s="75"/>
      <c r="G23" s="3"/>
      <c r="H23" s="3"/>
      <c r="I23" s="3"/>
      <c r="J23" s="3"/>
      <c r="K23" s="3"/>
      <c r="L23" s="3">
        <f t="shared" si="0"/>
        <v>20000</v>
      </c>
    </row>
    <row r="24" spans="1:12" ht="39.75" customHeight="1" thickBot="1" x14ac:dyDescent="0.35">
      <c r="A24" s="119">
        <v>15</v>
      </c>
      <c r="B24" s="73"/>
      <c r="C24" s="4" t="s">
        <v>94</v>
      </c>
      <c r="D24" s="64"/>
      <c r="E24" s="3">
        <v>7000</v>
      </c>
      <c r="F24" s="75"/>
      <c r="G24" s="3"/>
      <c r="H24" s="3"/>
      <c r="I24" s="3"/>
      <c r="J24" s="3"/>
      <c r="K24" s="3"/>
      <c r="L24" s="3">
        <f t="shared" si="0"/>
        <v>7000</v>
      </c>
    </row>
    <row r="25" spans="1:12" ht="58.5" customHeight="1" thickBot="1" x14ac:dyDescent="0.35">
      <c r="A25" s="119">
        <v>16</v>
      </c>
      <c r="B25" s="73"/>
      <c r="C25" s="65" t="s">
        <v>228</v>
      </c>
      <c r="D25" s="64"/>
      <c r="E25" s="3">
        <v>10000</v>
      </c>
      <c r="F25" s="75">
        <v>100000</v>
      </c>
      <c r="G25" s="3"/>
      <c r="H25" s="3"/>
      <c r="I25" s="3"/>
      <c r="J25" s="3"/>
      <c r="K25" s="3"/>
      <c r="L25" s="3">
        <f t="shared" si="0"/>
        <v>110000</v>
      </c>
    </row>
    <row r="26" spans="1:12" ht="24.9" customHeight="1" thickBot="1" x14ac:dyDescent="0.35">
      <c r="A26" s="119">
        <v>17</v>
      </c>
      <c r="B26" s="73"/>
      <c r="C26" s="66" t="s">
        <v>16</v>
      </c>
      <c r="D26" s="64"/>
      <c r="E26" s="3">
        <v>30000</v>
      </c>
      <c r="F26" s="75"/>
      <c r="G26" s="3"/>
      <c r="H26" s="3"/>
      <c r="I26" s="3"/>
      <c r="J26" s="3"/>
      <c r="K26" s="3"/>
      <c r="L26" s="3">
        <f t="shared" si="0"/>
        <v>30000</v>
      </c>
    </row>
    <row r="27" spans="1:12" ht="39" customHeight="1" thickBot="1" x14ac:dyDescent="0.35">
      <c r="A27" s="119">
        <v>18</v>
      </c>
      <c r="B27" s="73"/>
      <c r="C27" s="66" t="s">
        <v>95</v>
      </c>
      <c r="D27" s="64"/>
      <c r="E27" s="22">
        <v>5000</v>
      </c>
      <c r="F27" s="75">
        <v>343200</v>
      </c>
      <c r="G27" s="3"/>
      <c r="H27" s="3"/>
      <c r="I27" s="3"/>
      <c r="J27" s="3"/>
      <c r="K27" s="3"/>
      <c r="L27" s="3">
        <f t="shared" si="0"/>
        <v>348200</v>
      </c>
    </row>
    <row r="28" spans="1:12" ht="24.9" customHeight="1" thickBot="1" x14ac:dyDescent="0.35">
      <c r="A28" s="119">
        <v>19</v>
      </c>
      <c r="B28" s="73"/>
      <c r="C28" s="66" t="s">
        <v>96</v>
      </c>
      <c r="D28" s="64"/>
      <c r="E28" s="3">
        <v>1500</v>
      </c>
      <c r="F28" s="75"/>
      <c r="G28" s="3"/>
      <c r="H28" s="3"/>
      <c r="I28" s="3"/>
      <c r="J28" s="3"/>
      <c r="K28" s="3"/>
      <c r="L28" s="3">
        <f t="shared" si="0"/>
        <v>1500</v>
      </c>
    </row>
    <row r="29" spans="1:12" ht="24.9" customHeight="1" thickBot="1" x14ac:dyDescent="0.35">
      <c r="A29" s="119">
        <v>20</v>
      </c>
      <c r="B29" s="73"/>
      <c r="C29" s="66" t="s">
        <v>98</v>
      </c>
      <c r="D29" s="64"/>
      <c r="E29" s="3">
        <v>20000</v>
      </c>
      <c r="F29" s="75"/>
      <c r="G29" s="3"/>
      <c r="H29" s="3"/>
      <c r="I29" s="3"/>
      <c r="J29" s="3"/>
      <c r="K29" s="3"/>
      <c r="L29" s="3">
        <f t="shared" si="0"/>
        <v>20000</v>
      </c>
    </row>
    <row r="30" spans="1:12" ht="24.9" customHeight="1" thickBot="1" x14ac:dyDescent="0.35">
      <c r="A30" s="119">
        <v>21</v>
      </c>
      <c r="B30" s="73"/>
      <c r="C30" s="66" t="s">
        <v>99</v>
      </c>
      <c r="D30" s="64"/>
      <c r="E30" s="3">
        <v>30000</v>
      </c>
      <c r="F30" s="75"/>
      <c r="G30" s="3"/>
      <c r="H30" s="3"/>
      <c r="I30" s="3"/>
      <c r="J30" s="3"/>
      <c r="K30" s="3"/>
      <c r="L30" s="3">
        <f t="shared" si="0"/>
        <v>30000</v>
      </c>
    </row>
    <row r="31" spans="1:12" ht="24.9" customHeight="1" thickBot="1" x14ac:dyDescent="0.35">
      <c r="A31" s="119">
        <v>22</v>
      </c>
      <c r="B31" s="73"/>
      <c r="C31" s="4" t="s">
        <v>27</v>
      </c>
      <c r="D31" s="64"/>
      <c r="E31" s="3">
        <v>5000</v>
      </c>
      <c r="F31" s="75"/>
      <c r="G31" s="3"/>
      <c r="H31" s="3"/>
      <c r="I31" s="3"/>
      <c r="J31" s="3"/>
      <c r="K31" s="3"/>
      <c r="L31" s="3">
        <f t="shared" si="0"/>
        <v>5000</v>
      </c>
    </row>
    <row r="32" spans="1:12" ht="45" customHeight="1" thickBot="1" x14ac:dyDescent="0.35">
      <c r="A32" s="119">
        <v>23</v>
      </c>
      <c r="B32" s="73"/>
      <c r="C32" s="4" t="s">
        <v>97</v>
      </c>
      <c r="D32" s="64"/>
      <c r="E32" s="3"/>
      <c r="F32" s="75">
        <v>200000</v>
      </c>
      <c r="G32" s="3"/>
      <c r="H32" s="3"/>
      <c r="I32" s="3"/>
      <c r="J32" s="3"/>
      <c r="K32" s="3"/>
      <c r="L32" s="3">
        <f t="shared" si="0"/>
        <v>200000</v>
      </c>
    </row>
    <row r="33" spans="1:12" ht="45" customHeight="1" thickBot="1" x14ac:dyDescent="0.35">
      <c r="A33" s="119">
        <v>24</v>
      </c>
      <c r="B33" s="73"/>
      <c r="C33" s="4" t="s">
        <v>100</v>
      </c>
      <c r="D33" s="64"/>
      <c r="E33" s="3">
        <v>1000</v>
      </c>
      <c r="F33" s="75">
        <v>30000</v>
      </c>
      <c r="G33" s="3"/>
      <c r="H33" s="3"/>
      <c r="I33" s="3"/>
      <c r="J33" s="3"/>
      <c r="K33" s="3"/>
      <c r="L33" s="3">
        <f t="shared" si="0"/>
        <v>31000</v>
      </c>
    </row>
    <row r="34" spans="1:12" ht="45" customHeight="1" thickBot="1" x14ac:dyDescent="0.35">
      <c r="A34" s="119">
        <v>25</v>
      </c>
      <c r="B34" s="73"/>
      <c r="C34" s="4" t="s">
        <v>101</v>
      </c>
      <c r="D34" s="64"/>
      <c r="E34" s="3">
        <v>10000</v>
      </c>
      <c r="F34" s="75">
        <v>70000</v>
      </c>
      <c r="G34" s="3"/>
      <c r="H34" s="3"/>
      <c r="I34" s="3"/>
      <c r="J34" s="3"/>
      <c r="K34" s="3"/>
      <c r="L34" s="3">
        <f t="shared" si="0"/>
        <v>80000</v>
      </c>
    </row>
    <row r="35" spans="1:12" ht="45" customHeight="1" thickBot="1" x14ac:dyDescent="0.35">
      <c r="A35" s="119">
        <v>27</v>
      </c>
      <c r="B35" s="73"/>
      <c r="C35" s="4" t="s">
        <v>102</v>
      </c>
      <c r="D35" s="64"/>
      <c r="E35" s="3"/>
      <c r="F35" s="159">
        <v>62963.05</v>
      </c>
      <c r="G35" s="3"/>
      <c r="H35" s="3"/>
      <c r="I35" s="3"/>
      <c r="J35" s="3"/>
      <c r="K35" s="3"/>
      <c r="L35" s="3">
        <f t="shared" si="0"/>
        <v>62963.05</v>
      </c>
    </row>
    <row r="36" spans="1:12" ht="28.5" customHeight="1" thickBot="1" x14ac:dyDescent="0.35">
      <c r="A36" s="119">
        <v>28</v>
      </c>
      <c r="B36" s="73"/>
      <c r="C36" s="4" t="s">
        <v>150</v>
      </c>
      <c r="D36" s="64"/>
      <c r="E36" s="3">
        <v>30000</v>
      </c>
      <c r="G36" s="3"/>
      <c r="H36" s="3"/>
      <c r="I36" s="3"/>
      <c r="J36" s="3"/>
      <c r="K36" s="3"/>
      <c r="L36" s="3">
        <f t="shared" si="0"/>
        <v>30000</v>
      </c>
    </row>
    <row r="37" spans="1:12" ht="45" customHeight="1" thickBot="1" x14ac:dyDescent="0.35">
      <c r="A37" s="119">
        <v>29</v>
      </c>
      <c r="B37" s="73"/>
      <c r="C37" s="4" t="s">
        <v>103</v>
      </c>
      <c r="D37" s="64"/>
      <c r="E37" s="3"/>
      <c r="F37" s="75">
        <v>100000</v>
      </c>
      <c r="G37" s="3"/>
      <c r="H37" s="3"/>
      <c r="I37" s="3"/>
      <c r="J37" s="3"/>
      <c r="K37" s="3"/>
      <c r="L37" s="3">
        <f t="shared" si="0"/>
        <v>100000</v>
      </c>
    </row>
    <row r="38" spans="1:12" ht="45" customHeight="1" thickBot="1" x14ac:dyDescent="0.35">
      <c r="A38" s="119">
        <v>30</v>
      </c>
      <c r="B38" s="73"/>
      <c r="C38" s="65" t="s">
        <v>227</v>
      </c>
      <c r="D38" s="64"/>
      <c r="E38" s="3"/>
      <c r="F38" s="75">
        <v>50000</v>
      </c>
      <c r="G38" s="3"/>
      <c r="H38" s="3"/>
      <c r="I38" s="3"/>
      <c r="J38" s="3"/>
      <c r="K38" s="3"/>
      <c r="L38" s="3">
        <f t="shared" si="0"/>
        <v>50000</v>
      </c>
    </row>
    <row r="39" spans="1:12" ht="45" customHeight="1" thickBot="1" x14ac:dyDescent="0.35">
      <c r="A39" s="119">
        <v>31</v>
      </c>
      <c r="B39" s="73"/>
      <c r="C39" s="7" t="s">
        <v>231</v>
      </c>
      <c r="D39" s="64"/>
      <c r="E39" s="3"/>
      <c r="F39" s="161">
        <v>11657.19</v>
      </c>
      <c r="G39" s="3"/>
      <c r="H39" s="3"/>
      <c r="I39" s="3"/>
      <c r="J39" s="3"/>
      <c r="K39" s="3"/>
      <c r="L39" s="3">
        <f t="shared" si="0"/>
        <v>11657.19</v>
      </c>
    </row>
    <row r="40" spans="1:12" ht="45" customHeight="1" thickBot="1" x14ac:dyDescent="0.35">
      <c r="A40" s="119"/>
      <c r="B40" s="73"/>
      <c r="C40" s="4" t="s">
        <v>193</v>
      </c>
      <c r="D40" s="64"/>
      <c r="E40" s="3"/>
      <c r="F40" s="75">
        <v>400000</v>
      </c>
      <c r="G40" s="3"/>
      <c r="H40" s="3"/>
      <c r="I40" s="3"/>
      <c r="J40" s="3"/>
      <c r="K40" s="3"/>
      <c r="L40" s="3">
        <f t="shared" si="0"/>
        <v>400000</v>
      </c>
    </row>
    <row r="41" spans="1:12" ht="45" customHeight="1" thickBot="1" x14ac:dyDescent="0.35">
      <c r="A41" s="119"/>
      <c r="B41" s="73"/>
      <c r="C41" s="4" t="s">
        <v>194</v>
      </c>
      <c r="D41" s="64"/>
      <c r="E41" s="3"/>
      <c r="F41" s="75">
        <v>100000</v>
      </c>
      <c r="G41" s="3"/>
      <c r="H41" s="3"/>
      <c r="I41" s="3"/>
      <c r="J41" s="3"/>
      <c r="K41" s="3"/>
      <c r="L41" s="3">
        <f t="shared" si="0"/>
        <v>100000</v>
      </c>
    </row>
    <row r="42" spans="1:12" ht="45" customHeight="1" thickBot="1" x14ac:dyDescent="0.35">
      <c r="A42" s="119"/>
      <c r="B42" s="73"/>
      <c r="C42" s="4" t="s">
        <v>195</v>
      </c>
      <c r="D42" s="64"/>
      <c r="E42" s="3"/>
      <c r="F42" s="75">
        <v>100000</v>
      </c>
      <c r="G42" s="3"/>
      <c r="H42" s="3"/>
      <c r="I42" s="3"/>
      <c r="J42" s="3"/>
      <c r="K42" s="3"/>
      <c r="L42" s="3">
        <f t="shared" si="0"/>
        <v>100000</v>
      </c>
    </row>
    <row r="43" spans="1:12" ht="45" customHeight="1" thickBot="1" x14ac:dyDescent="0.35">
      <c r="A43" s="119">
        <v>32</v>
      </c>
      <c r="B43" s="73"/>
      <c r="C43" s="4" t="s">
        <v>232</v>
      </c>
      <c r="D43" s="64"/>
      <c r="E43" s="3">
        <v>5000</v>
      </c>
      <c r="F43" s="75">
        <v>90000</v>
      </c>
      <c r="G43" s="3"/>
      <c r="H43" s="3"/>
      <c r="I43" s="3"/>
      <c r="J43" s="3"/>
      <c r="K43" s="3"/>
      <c r="L43" s="3">
        <f t="shared" si="0"/>
        <v>95000</v>
      </c>
    </row>
    <row r="44" spans="1:12" ht="24.9" customHeight="1" thickBot="1" x14ac:dyDescent="0.35">
      <c r="A44" s="121"/>
      <c r="B44" s="136"/>
      <c r="C44" s="5"/>
      <c r="D44" s="68"/>
      <c r="E44" s="6"/>
      <c r="F44" s="162" t="s">
        <v>68</v>
      </c>
      <c r="G44" s="69"/>
      <c r="H44" s="6"/>
      <c r="I44" s="6"/>
      <c r="J44" s="6"/>
      <c r="K44" s="6"/>
      <c r="L44" s="6"/>
    </row>
    <row r="45" spans="1:12" ht="19.5" customHeight="1" thickBot="1" x14ac:dyDescent="0.3">
      <c r="A45" s="198" t="s">
        <v>6</v>
      </c>
      <c r="B45" s="122"/>
      <c r="C45" s="199" t="s">
        <v>238</v>
      </c>
      <c r="D45" s="200" t="s">
        <v>1</v>
      </c>
      <c r="E45" s="197" t="s">
        <v>0</v>
      </c>
      <c r="F45" s="201" t="s">
        <v>2</v>
      </c>
      <c r="G45" s="204" t="s">
        <v>77</v>
      </c>
      <c r="H45" s="197" t="s">
        <v>87</v>
      </c>
      <c r="I45" s="204" t="s">
        <v>85</v>
      </c>
      <c r="J45" s="197" t="s">
        <v>3</v>
      </c>
      <c r="K45" s="197"/>
      <c r="L45" s="197" t="s">
        <v>4</v>
      </c>
    </row>
    <row r="46" spans="1:12" ht="16.2" thickBot="1" x14ac:dyDescent="0.3">
      <c r="A46" s="198"/>
      <c r="B46" s="122"/>
      <c r="C46" s="199"/>
      <c r="D46" s="200"/>
      <c r="E46" s="197"/>
      <c r="F46" s="201"/>
      <c r="G46" s="205"/>
      <c r="H46" s="197"/>
      <c r="I46" s="205"/>
      <c r="J46" s="70" t="s">
        <v>162</v>
      </c>
      <c r="K46" s="70" t="s">
        <v>5</v>
      </c>
      <c r="L46" s="197"/>
    </row>
    <row r="47" spans="1:12" ht="24.9" customHeight="1" thickBot="1" x14ac:dyDescent="0.35">
      <c r="A47" s="119">
        <v>33</v>
      </c>
      <c r="C47" s="71" t="s">
        <v>19</v>
      </c>
      <c r="D47" s="72"/>
      <c r="E47" s="3">
        <v>5000</v>
      </c>
      <c r="F47" s="75"/>
      <c r="G47" s="3"/>
      <c r="H47" s="3"/>
      <c r="I47" s="3"/>
      <c r="J47" s="3"/>
      <c r="K47" s="3"/>
      <c r="L47" s="3">
        <f t="shared" ref="L47:L54" si="1">SUM(D47:K47)</f>
        <v>5000</v>
      </c>
    </row>
    <row r="48" spans="1:12" ht="24.9" customHeight="1" thickBot="1" x14ac:dyDescent="0.35">
      <c r="A48" s="119">
        <v>34</v>
      </c>
      <c r="B48" s="73"/>
      <c r="C48" s="4" t="s">
        <v>17</v>
      </c>
      <c r="D48" s="64"/>
      <c r="E48" s="3"/>
      <c r="F48" s="75">
        <v>25000</v>
      </c>
      <c r="G48" s="3"/>
      <c r="H48" s="3"/>
      <c r="I48" s="3"/>
      <c r="J48" s="3"/>
      <c r="K48" s="3"/>
      <c r="L48" s="3">
        <f t="shared" si="1"/>
        <v>25000</v>
      </c>
    </row>
    <row r="49" spans="1:12" ht="38.25" customHeight="1" thickBot="1" x14ac:dyDescent="0.35">
      <c r="A49" s="119">
        <v>35</v>
      </c>
      <c r="B49" s="73"/>
      <c r="C49" s="4" t="s">
        <v>104</v>
      </c>
      <c r="D49" s="64"/>
      <c r="E49" s="3"/>
      <c r="F49" s="75"/>
      <c r="G49" s="3">
        <v>100000</v>
      </c>
      <c r="H49" s="3"/>
      <c r="I49" s="3"/>
      <c r="J49" s="3"/>
      <c r="K49" s="3"/>
      <c r="L49" s="3">
        <f t="shared" si="1"/>
        <v>100000</v>
      </c>
    </row>
    <row r="50" spans="1:12" ht="37.5" customHeight="1" thickBot="1" x14ac:dyDescent="0.35">
      <c r="A50" s="119">
        <v>36</v>
      </c>
      <c r="B50" s="73"/>
      <c r="C50" s="4" t="s">
        <v>18</v>
      </c>
      <c r="D50" s="64"/>
      <c r="E50" s="3"/>
      <c r="F50" s="75"/>
      <c r="G50" s="3">
        <v>50000</v>
      </c>
      <c r="H50" s="3"/>
      <c r="I50" s="3"/>
      <c r="J50" s="3"/>
      <c r="K50" s="3"/>
      <c r="L50" s="3">
        <f t="shared" si="1"/>
        <v>50000</v>
      </c>
    </row>
    <row r="51" spans="1:12" ht="37.5" customHeight="1" thickBot="1" x14ac:dyDescent="0.35">
      <c r="A51" s="119">
        <v>37</v>
      </c>
      <c r="B51" s="73"/>
      <c r="C51" s="4" t="s">
        <v>106</v>
      </c>
      <c r="D51" s="64"/>
      <c r="E51" s="3"/>
      <c r="F51" s="75"/>
      <c r="G51" s="3">
        <v>100000</v>
      </c>
      <c r="H51" s="3"/>
      <c r="I51" s="3"/>
      <c r="J51" s="3"/>
      <c r="K51" s="3"/>
      <c r="L51" s="3">
        <f t="shared" si="1"/>
        <v>100000</v>
      </c>
    </row>
    <row r="52" spans="1:12" ht="37.5" customHeight="1" thickBot="1" x14ac:dyDescent="0.35">
      <c r="A52" s="119">
        <v>38</v>
      </c>
      <c r="B52" s="73"/>
      <c r="C52" s="4" t="s">
        <v>107</v>
      </c>
      <c r="D52" s="64"/>
      <c r="E52" s="3"/>
      <c r="F52" s="75"/>
      <c r="G52" s="3">
        <v>100000</v>
      </c>
      <c r="H52" s="3"/>
      <c r="I52" s="3"/>
      <c r="J52" s="3"/>
      <c r="K52" s="3"/>
      <c r="L52" s="3">
        <f t="shared" si="1"/>
        <v>100000</v>
      </c>
    </row>
    <row r="53" spans="1:12" ht="37.5" customHeight="1" thickBot="1" x14ac:dyDescent="0.35">
      <c r="A53" s="119">
        <v>39</v>
      </c>
      <c r="B53" s="73"/>
      <c r="C53" s="4" t="s">
        <v>105</v>
      </c>
      <c r="D53" s="64"/>
      <c r="E53" s="3"/>
      <c r="F53" s="75"/>
      <c r="G53" s="3">
        <v>80000</v>
      </c>
      <c r="H53" s="3"/>
      <c r="I53" s="3"/>
      <c r="J53" s="3"/>
      <c r="K53" s="3"/>
      <c r="L53" s="3">
        <f t="shared" si="1"/>
        <v>80000</v>
      </c>
    </row>
    <row r="54" spans="1:12" ht="36.75" customHeight="1" thickBot="1" x14ac:dyDescent="0.35">
      <c r="A54" s="119">
        <v>40</v>
      </c>
      <c r="B54" s="73"/>
      <c r="C54" s="4" t="s">
        <v>161</v>
      </c>
      <c r="D54" s="64"/>
      <c r="E54" s="3"/>
      <c r="F54" s="75"/>
      <c r="G54" s="3">
        <v>150000</v>
      </c>
      <c r="H54" s="3"/>
      <c r="I54" s="3"/>
      <c r="J54" s="3"/>
      <c r="K54" s="3"/>
      <c r="L54" s="3">
        <f t="shared" si="1"/>
        <v>150000</v>
      </c>
    </row>
    <row r="55" spans="1:12" s="10" customFormat="1" ht="27.75" customHeight="1" thickBot="1" x14ac:dyDescent="0.35">
      <c r="A55" s="120"/>
      <c r="B55" s="137"/>
      <c r="C55" s="60" t="s">
        <v>20</v>
      </c>
      <c r="D55" s="61">
        <f>SUM(D8:D54)</f>
        <v>4137511.75</v>
      </c>
      <c r="E55" s="1">
        <f t="shared" ref="E55:K55" si="2">SUM(E10:E54)</f>
        <v>646500</v>
      </c>
      <c r="F55" s="158">
        <f t="shared" si="2"/>
        <v>2252820.2400000002</v>
      </c>
      <c r="G55" s="1">
        <f t="shared" si="2"/>
        <v>580000</v>
      </c>
      <c r="H55" s="1">
        <f t="shared" si="2"/>
        <v>0</v>
      </c>
      <c r="I55" s="1">
        <f t="shared" si="2"/>
        <v>0</v>
      </c>
      <c r="J55" s="1">
        <f t="shared" si="2"/>
        <v>0</v>
      </c>
      <c r="K55" s="1">
        <f t="shared" si="2"/>
        <v>0</v>
      </c>
      <c r="L55" s="1">
        <f>SUM(L8:L54)</f>
        <v>7716831.9900000002</v>
      </c>
    </row>
    <row r="56" spans="1:12" s="53" customFormat="1" ht="37.5" customHeight="1" thickBot="1" x14ac:dyDescent="0.35">
      <c r="A56" s="119"/>
      <c r="B56" s="134"/>
      <c r="C56" s="60" t="s">
        <v>21</v>
      </c>
      <c r="D56" s="59"/>
      <c r="E56" s="2"/>
      <c r="F56" s="157"/>
      <c r="G56" s="2"/>
      <c r="H56" s="2"/>
      <c r="I56" s="2"/>
      <c r="J56" s="2"/>
      <c r="K56" s="2"/>
      <c r="L56" s="2"/>
    </row>
    <row r="57" spans="1:12" ht="66" customHeight="1" thickBot="1" x14ac:dyDescent="0.35">
      <c r="A57" s="119">
        <v>41</v>
      </c>
      <c r="B57" s="73"/>
      <c r="C57" s="4" t="s">
        <v>88</v>
      </c>
      <c r="D57" s="74"/>
      <c r="E57" s="75">
        <v>4000</v>
      </c>
      <c r="F57" s="75"/>
      <c r="G57" s="75"/>
      <c r="H57" s="3"/>
      <c r="I57" s="3"/>
      <c r="J57" s="3"/>
      <c r="K57" s="3"/>
      <c r="L57" s="2">
        <f t="shared" ref="L57:L65" si="3">SUM(D57:K57)</f>
        <v>4000</v>
      </c>
    </row>
    <row r="58" spans="1:12" ht="24.9" customHeight="1" thickBot="1" x14ac:dyDescent="0.35">
      <c r="A58" s="119">
        <v>42</v>
      </c>
      <c r="B58" s="73"/>
      <c r="C58" s="4" t="s">
        <v>22</v>
      </c>
      <c r="D58" s="74"/>
      <c r="E58" s="75">
        <v>4000</v>
      </c>
      <c r="F58" s="75"/>
      <c r="G58" s="75"/>
      <c r="H58" s="3"/>
      <c r="I58" s="3"/>
      <c r="J58" s="3"/>
      <c r="K58" s="3"/>
      <c r="L58" s="2">
        <f t="shared" si="3"/>
        <v>4000</v>
      </c>
    </row>
    <row r="59" spans="1:12" ht="24.9" customHeight="1" thickBot="1" x14ac:dyDescent="0.35">
      <c r="A59" s="119">
        <v>43</v>
      </c>
      <c r="B59" s="73"/>
      <c r="C59" s="4" t="s">
        <v>23</v>
      </c>
      <c r="D59" s="74"/>
      <c r="E59" s="75">
        <v>5000</v>
      </c>
      <c r="F59" s="75"/>
      <c r="G59" s="75"/>
      <c r="H59" s="3"/>
      <c r="I59" s="3"/>
      <c r="J59" s="3"/>
      <c r="K59" s="3"/>
      <c r="L59" s="2">
        <f t="shared" si="3"/>
        <v>5000</v>
      </c>
    </row>
    <row r="60" spans="1:12" ht="24.9" customHeight="1" thickBot="1" x14ac:dyDescent="0.35">
      <c r="A60" s="119">
        <v>44</v>
      </c>
      <c r="B60" s="73"/>
      <c r="C60" s="4" t="s">
        <v>24</v>
      </c>
      <c r="D60" s="74"/>
      <c r="E60" s="75">
        <v>4000</v>
      </c>
      <c r="F60" s="75"/>
      <c r="G60" s="75"/>
      <c r="H60" s="3"/>
      <c r="I60" s="3"/>
      <c r="J60" s="3"/>
      <c r="K60" s="3"/>
      <c r="L60" s="2">
        <f t="shared" si="3"/>
        <v>4000</v>
      </c>
    </row>
    <row r="61" spans="1:12" ht="24.9" customHeight="1" thickBot="1" x14ac:dyDescent="0.35">
      <c r="A61" s="119">
        <v>45</v>
      </c>
      <c r="B61" s="73"/>
      <c r="C61" s="4" t="s">
        <v>25</v>
      </c>
      <c r="D61" s="74"/>
      <c r="E61" s="75">
        <v>5000</v>
      </c>
      <c r="F61" s="75"/>
      <c r="G61" s="75"/>
      <c r="H61" s="3"/>
      <c r="I61" s="3"/>
      <c r="J61" s="3"/>
      <c r="K61" s="3"/>
      <c r="L61" s="2">
        <f t="shared" si="3"/>
        <v>5000</v>
      </c>
    </row>
    <row r="62" spans="1:12" ht="24.9" customHeight="1" thickBot="1" x14ac:dyDescent="0.35">
      <c r="A62" s="119">
        <v>46</v>
      </c>
      <c r="B62" s="73"/>
      <c r="C62" s="4" t="s">
        <v>28</v>
      </c>
      <c r="D62" s="74"/>
      <c r="E62" s="75">
        <v>5000</v>
      </c>
      <c r="F62" s="75"/>
      <c r="G62" s="75"/>
      <c r="H62" s="3"/>
      <c r="I62" s="3"/>
      <c r="J62" s="3"/>
      <c r="K62" s="3"/>
      <c r="L62" s="2">
        <f t="shared" si="3"/>
        <v>5000</v>
      </c>
    </row>
    <row r="63" spans="1:12" ht="24.9" customHeight="1" thickBot="1" x14ac:dyDescent="0.35">
      <c r="A63" s="119">
        <v>47</v>
      </c>
      <c r="B63" s="73"/>
      <c r="C63" s="4" t="s">
        <v>66</v>
      </c>
      <c r="D63" s="74"/>
      <c r="E63" s="75">
        <v>5000</v>
      </c>
      <c r="F63" s="75"/>
      <c r="G63" s="75"/>
      <c r="H63" s="3"/>
      <c r="I63" s="3"/>
      <c r="J63" s="3"/>
      <c r="K63" s="3"/>
      <c r="L63" s="2">
        <f t="shared" si="3"/>
        <v>5000</v>
      </c>
    </row>
    <row r="64" spans="1:12" ht="41.25" customHeight="1" thickBot="1" x14ac:dyDescent="0.35">
      <c r="A64" s="119">
        <v>48</v>
      </c>
      <c r="B64" s="73"/>
      <c r="C64" s="4" t="s">
        <v>108</v>
      </c>
      <c r="D64" s="74"/>
      <c r="E64" s="75">
        <v>5500</v>
      </c>
      <c r="F64" s="75"/>
      <c r="G64" s="75"/>
      <c r="H64" s="3"/>
      <c r="I64" s="3"/>
      <c r="J64" s="3"/>
      <c r="K64" s="3"/>
      <c r="L64" s="2">
        <f t="shared" si="3"/>
        <v>5500</v>
      </c>
    </row>
    <row r="65" spans="1:12" s="80" customFormat="1" ht="37.5" customHeight="1" thickBot="1" x14ac:dyDescent="0.35">
      <c r="A65" s="119">
        <v>49</v>
      </c>
      <c r="B65" s="76"/>
      <c r="C65" s="77" t="s">
        <v>26</v>
      </c>
      <c r="D65" s="78"/>
      <c r="E65" s="78">
        <v>2000</v>
      </c>
      <c r="F65" s="78"/>
      <c r="G65" s="78"/>
      <c r="H65" s="79"/>
      <c r="I65" s="79"/>
      <c r="J65" s="79"/>
      <c r="K65" s="79"/>
      <c r="L65" s="2">
        <f t="shared" si="3"/>
        <v>2000</v>
      </c>
    </row>
    <row r="66" spans="1:12" s="10" customFormat="1" ht="18.75" customHeight="1" thickBot="1" x14ac:dyDescent="0.35">
      <c r="A66" s="120"/>
      <c r="B66" s="137"/>
      <c r="C66" s="60" t="s">
        <v>20</v>
      </c>
      <c r="D66" s="61">
        <f>SUM(D57:D65)</f>
        <v>0</v>
      </c>
      <c r="E66" s="61">
        <f t="shared" ref="E66:K66" si="4">SUM(E57:E65)</f>
        <v>39500</v>
      </c>
      <c r="F66" s="163">
        <f t="shared" si="4"/>
        <v>0</v>
      </c>
      <c r="G66" s="61">
        <f t="shared" si="4"/>
        <v>0</v>
      </c>
      <c r="H66" s="61">
        <f t="shared" si="4"/>
        <v>0</v>
      </c>
      <c r="I66" s="61">
        <f t="shared" si="4"/>
        <v>0</v>
      </c>
      <c r="J66" s="61">
        <f t="shared" si="4"/>
        <v>0</v>
      </c>
      <c r="K66" s="61">
        <f t="shared" si="4"/>
        <v>0</v>
      </c>
      <c r="L66" s="61">
        <f>SUM(L57:L65)</f>
        <v>39500</v>
      </c>
    </row>
    <row r="67" spans="1:12" ht="24" customHeight="1" thickBot="1" x14ac:dyDescent="0.35">
      <c r="A67" s="123"/>
      <c r="B67" s="138"/>
      <c r="C67" s="187" t="s">
        <v>31</v>
      </c>
      <c r="D67" s="188"/>
      <c r="E67" s="188"/>
      <c r="F67" s="188"/>
      <c r="G67" s="188"/>
      <c r="H67" s="188"/>
      <c r="I67" s="188"/>
      <c r="J67" s="188"/>
      <c r="K67" s="188"/>
      <c r="L67" s="189"/>
    </row>
    <row r="68" spans="1:12" s="53" customFormat="1" ht="31.5" customHeight="1" thickBot="1" x14ac:dyDescent="0.35">
      <c r="A68" s="119"/>
      <c r="B68" s="139"/>
      <c r="C68" s="60" t="s">
        <v>30</v>
      </c>
      <c r="D68" s="59"/>
      <c r="E68" s="2"/>
      <c r="F68" s="157"/>
      <c r="G68" s="2"/>
      <c r="H68" s="2"/>
      <c r="I68" s="2"/>
      <c r="J68" s="2"/>
      <c r="K68" s="2"/>
      <c r="L68" s="2"/>
    </row>
    <row r="69" spans="1:12" ht="41.25" customHeight="1" thickBot="1" x14ac:dyDescent="0.35">
      <c r="A69" s="119">
        <v>51</v>
      </c>
      <c r="B69" s="73"/>
      <c r="C69" s="4" t="s">
        <v>32</v>
      </c>
      <c r="D69" s="64"/>
      <c r="E69" s="3">
        <v>1500</v>
      </c>
      <c r="F69" s="75"/>
      <c r="G69" s="3"/>
      <c r="H69" s="3"/>
      <c r="I69" s="3"/>
      <c r="J69" s="3"/>
      <c r="K69" s="3"/>
      <c r="L69" s="3">
        <f>SUM(D69:K69)</f>
        <v>1500</v>
      </c>
    </row>
    <row r="70" spans="1:12" ht="43.5" customHeight="1" thickBot="1" x14ac:dyDescent="0.35">
      <c r="A70" s="119">
        <v>52</v>
      </c>
      <c r="B70" s="73"/>
      <c r="C70" s="4" t="s">
        <v>64</v>
      </c>
      <c r="D70" s="64"/>
      <c r="E70" s="3"/>
      <c r="F70" s="75"/>
      <c r="G70" s="3"/>
      <c r="H70" s="3"/>
      <c r="I70" s="3">
        <v>897300</v>
      </c>
      <c r="J70" s="3"/>
      <c r="K70" s="3"/>
      <c r="L70" s="3">
        <f>SUM(D70:K70)</f>
        <v>897300</v>
      </c>
    </row>
    <row r="71" spans="1:12" ht="24.9" customHeight="1" thickBot="1" x14ac:dyDescent="0.35">
      <c r="A71" s="121"/>
      <c r="B71" s="136"/>
      <c r="C71" s="5"/>
      <c r="D71" s="68"/>
      <c r="E71" s="6"/>
      <c r="F71" s="162" t="s">
        <v>69</v>
      </c>
      <c r="G71" s="6"/>
      <c r="H71" s="6"/>
      <c r="I71" s="6"/>
      <c r="J71" s="6"/>
      <c r="K71" s="6"/>
      <c r="L71" s="6"/>
    </row>
    <row r="72" spans="1:12" ht="19.5" customHeight="1" thickBot="1" x14ac:dyDescent="0.3">
      <c r="A72" s="198" t="s">
        <v>6</v>
      </c>
      <c r="B72" s="122"/>
      <c r="C72" s="199" t="s">
        <v>86</v>
      </c>
      <c r="D72" s="200" t="s">
        <v>1</v>
      </c>
      <c r="E72" s="197" t="s">
        <v>0</v>
      </c>
      <c r="F72" s="201" t="s">
        <v>2</v>
      </c>
      <c r="G72" s="204" t="s">
        <v>77</v>
      </c>
      <c r="H72" s="197" t="s">
        <v>87</v>
      </c>
      <c r="I72" s="204" t="s">
        <v>85</v>
      </c>
      <c r="J72" s="197" t="s">
        <v>3</v>
      </c>
      <c r="K72" s="197"/>
      <c r="L72" s="197" t="s">
        <v>4</v>
      </c>
    </row>
    <row r="73" spans="1:12" ht="16.2" thickBot="1" x14ac:dyDescent="0.3">
      <c r="A73" s="198"/>
      <c r="B73" s="122"/>
      <c r="C73" s="199"/>
      <c r="D73" s="200"/>
      <c r="E73" s="197"/>
      <c r="F73" s="201"/>
      <c r="G73" s="205"/>
      <c r="H73" s="197"/>
      <c r="I73" s="205"/>
      <c r="J73" s="70" t="s">
        <v>162</v>
      </c>
      <c r="K73" s="70" t="s">
        <v>5</v>
      </c>
      <c r="L73" s="197"/>
    </row>
    <row r="74" spans="1:12" ht="26.25" customHeight="1" thickBot="1" x14ac:dyDescent="0.35">
      <c r="A74" s="119">
        <v>53</v>
      </c>
      <c r="B74" s="73"/>
      <c r="C74" s="4" t="s">
        <v>230</v>
      </c>
      <c r="D74" s="64"/>
      <c r="E74" s="3"/>
      <c r="F74" s="75">
        <v>35000</v>
      </c>
      <c r="G74" s="3"/>
      <c r="H74" s="3"/>
      <c r="I74" s="3"/>
      <c r="J74" s="3"/>
      <c r="K74" s="3"/>
      <c r="L74" s="3">
        <f t="shared" ref="L74:L76" si="5">SUM(D74:K74)</f>
        <v>35000</v>
      </c>
    </row>
    <row r="75" spans="1:12" ht="36.75" customHeight="1" thickBot="1" x14ac:dyDescent="0.35">
      <c r="A75" s="119">
        <v>54</v>
      </c>
      <c r="B75" s="73"/>
      <c r="C75" s="4" t="s">
        <v>33</v>
      </c>
      <c r="D75" s="64"/>
      <c r="E75" s="3">
        <v>1000</v>
      </c>
      <c r="F75" s="75">
        <v>35000</v>
      </c>
      <c r="G75" s="3"/>
      <c r="H75" s="3"/>
      <c r="I75" s="3"/>
      <c r="J75" s="3"/>
      <c r="K75" s="3"/>
      <c r="L75" s="3">
        <f t="shared" si="5"/>
        <v>36000</v>
      </c>
    </row>
    <row r="76" spans="1:12" ht="35.25" customHeight="1" thickBot="1" x14ac:dyDescent="0.35">
      <c r="A76" s="119">
        <v>55</v>
      </c>
      <c r="B76" s="73"/>
      <c r="C76" s="4" t="s">
        <v>185</v>
      </c>
      <c r="D76" s="64"/>
      <c r="E76" s="3"/>
      <c r="F76" s="75">
        <v>70000</v>
      </c>
      <c r="G76" s="3"/>
      <c r="H76" s="3"/>
      <c r="I76" s="3"/>
      <c r="J76" s="3"/>
      <c r="K76" s="3"/>
      <c r="L76" s="3">
        <f t="shared" si="5"/>
        <v>70000</v>
      </c>
    </row>
    <row r="77" spans="1:12" ht="16.2" thickBot="1" x14ac:dyDescent="0.35">
      <c r="A77" s="124"/>
      <c r="B77" s="140"/>
      <c r="C77" s="81"/>
      <c r="D77" s="82"/>
      <c r="E77" s="8"/>
      <c r="F77" s="164"/>
      <c r="G77" s="8"/>
      <c r="H77" s="8"/>
      <c r="I77" s="8"/>
      <c r="J77" s="8"/>
      <c r="K77" s="8"/>
      <c r="L77" s="8"/>
    </row>
    <row r="78" spans="1:12" s="10" customFormat="1" ht="21.75" customHeight="1" thickBot="1" x14ac:dyDescent="0.35">
      <c r="A78" s="120"/>
      <c r="B78" s="137"/>
      <c r="C78" s="60" t="s">
        <v>20</v>
      </c>
      <c r="D78" s="61">
        <f>SUM(D69:D77)</f>
        <v>0</v>
      </c>
      <c r="E78" s="61">
        <f t="shared" ref="E78:L78" si="6">SUM(E69:E77)</f>
        <v>2500</v>
      </c>
      <c r="F78" s="163">
        <f t="shared" si="6"/>
        <v>140000</v>
      </c>
      <c r="G78" s="61">
        <f t="shared" si="6"/>
        <v>0</v>
      </c>
      <c r="H78" s="61">
        <f t="shared" si="6"/>
        <v>0</v>
      </c>
      <c r="I78" s="61">
        <f t="shared" si="6"/>
        <v>897300</v>
      </c>
      <c r="J78" s="61">
        <f t="shared" si="6"/>
        <v>0</v>
      </c>
      <c r="K78" s="61">
        <f t="shared" si="6"/>
        <v>0</v>
      </c>
      <c r="L78" s="61">
        <f t="shared" si="6"/>
        <v>1039800</v>
      </c>
    </row>
    <row r="79" spans="1:12" ht="18" customHeight="1" thickBot="1" x14ac:dyDescent="0.3">
      <c r="A79" s="218" t="s">
        <v>6</v>
      </c>
      <c r="B79" s="116"/>
      <c r="C79" s="220" t="s">
        <v>86</v>
      </c>
      <c r="D79" s="206" t="s">
        <v>1</v>
      </c>
      <c r="E79" s="204" t="s">
        <v>0</v>
      </c>
      <c r="F79" s="208" t="s">
        <v>2</v>
      </c>
      <c r="G79" s="204" t="s">
        <v>77</v>
      </c>
      <c r="H79" s="204" t="s">
        <v>87</v>
      </c>
      <c r="I79" s="204" t="s">
        <v>85</v>
      </c>
      <c r="J79" s="202" t="s">
        <v>3</v>
      </c>
      <c r="K79" s="203"/>
      <c r="L79" s="204" t="s">
        <v>4</v>
      </c>
    </row>
    <row r="80" spans="1:12" ht="16.2" thickBot="1" x14ac:dyDescent="0.3">
      <c r="A80" s="219"/>
      <c r="B80" s="117"/>
      <c r="C80" s="221"/>
      <c r="D80" s="207"/>
      <c r="E80" s="205"/>
      <c r="F80" s="209"/>
      <c r="G80" s="205"/>
      <c r="H80" s="205"/>
      <c r="I80" s="205"/>
      <c r="J80" s="70" t="s">
        <v>162</v>
      </c>
      <c r="K80" s="56" t="s">
        <v>5</v>
      </c>
      <c r="L80" s="205"/>
    </row>
    <row r="81" spans="1:14" s="53" customFormat="1" ht="22.5" customHeight="1" thickBot="1" x14ac:dyDescent="0.35">
      <c r="A81" s="119">
        <v>1.2</v>
      </c>
      <c r="B81" s="141"/>
      <c r="C81" s="191" t="s">
        <v>34</v>
      </c>
      <c r="D81" s="192"/>
      <c r="E81" s="192"/>
      <c r="F81" s="192"/>
      <c r="G81" s="192"/>
      <c r="H81" s="192"/>
      <c r="I81" s="192"/>
      <c r="J81" s="192"/>
      <c r="K81" s="192"/>
      <c r="L81" s="193"/>
    </row>
    <row r="82" spans="1:14" s="53" customFormat="1" ht="24.9" customHeight="1" thickBot="1" x14ac:dyDescent="0.35">
      <c r="A82" s="119"/>
      <c r="B82" s="139"/>
      <c r="C82" s="60" t="s">
        <v>61</v>
      </c>
      <c r="D82" s="59"/>
      <c r="E82" s="2"/>
      <c r="F82" s="157"/>
      <c r="G82" s="2"/>
      <c r="H82" s="2"/>
      <c r="I82" s="2"/>
      <c r="J82" s="2"/>
      <c r="K82" s="2"/>
      <c r="L82" s="2"/>
    </row>
    <row r="83" spans="1:14" s="53" customFormat="1" ht="32.25" customHeight="1" thickBot="1" x14ac:dyDescent="0.35">
      <c r="A83" s="119" t="s">
        <v>55</v>
      </c>
      <c r="B83" s="139"/>
      <c r="C83" s="60" t="s">
        <v>35</v>
      </c>
      <c r="D83" s="59"/>
      <c r="E83" s="2"/>
      <c r="F83" s="157"/>
      <c r="G83" s="2"/>
      <c r="H83" s="2"/>
      <c r="I83" s="2"/>
      <c r="J83" s="2"/>
      <c r="K83" s="2"/>
      <c r="L83" s="2"/>
    </row>
    <row r="84" spans="1:14" ht="16.2" thickBot="1" x14ac:dyDescent="0.35">
      <c r="A84" s="119">
        <v>56</v>
      </c>
      <c r="B84" s="73"/>
      <c r="C84" s="4" t="s">
        <v>151</v>
      </c>
      <c r="D84" s="64"/>
      <c r="E84" s="3"/>
      <c r="F84" s="75"/>
      <c r="G84" s="3"/>
      <c r="H84" s="3">
        <v>50000</v>
      </c>
      <c r="I84" s="3"/>
      <c r="J84" s="3"/>
      <c r="K84" s="3"/>
      <c r="L84" s="3">
        <f t="shared" ref="L84" si="7">SUM(D84:K84)</f>
        <v>50000</v>
      </c>
    </row>
    <row r="85" spans="1:14" ht="45.75" customHeight="1" thickBot="1" x14ac:dyDescent="0.35">
      <c r="A85" s="119">
        <v>57</v>
      </c>
      <c r="B85" s="73"/>
      <c r="C85" s="4" t="s">
        <v>36</v>
      </c>
      <c r="D85" s="64">
        <v>2000</v>
      </c>
      <c r="E85" s="3"/>
      <c r="F85" s="75"/>
      <c r="G85" s="3"/>
      <c r="H85" s="3"/>
      <c r="I85" s="3"/>
      <c r="J85" s="3"/>
      <c r="K85" s="3"/>
      <c r="L85" s="3">
        <f>SUM(D85:K85)</f>
        <v>2000</v>
      </c>
    </row>
    <row r="86" spans="1:14" ht="34.5" customHeight="1" thickBot="1" x14ac:dyDescent="0.35">
      <c r="A86" s="119">
        <v>58</v>
      </c>
      <c r="B86" s="73"/>
      <c r="C86" s="4" t="s">
        <v>73</v>
      </c>
      <c r="D86" s="64">
        <v>5000</v>
      </c>
      <c r="E86" s="3"/>
      <c r="F86" s="75"/>
      <c r="G86" s="3"/>
      <c r="H86" s="3"/>
      <c r="I86" s="3"/>
      <c r="J86" s="3"/>
      <c r="K86" s="3"/>
      <c r="L86" s="3">
        <f>SUM(D86:K86)</f>
        <v>5000</v>
      </c>
    </row>
    <row r="87" spans="1:14" ht="33.75" customHeight="1" thickBot="1" x14ac:dyDescent="0.35">
      <c r="A87" s="119">
        <v>59</v>
      </c>
      <c r="B87" s="73"/>
      <c r="C87" s="4" t="s">
        <v>37</v>
      </c>
      <c r="D87" s="64">
        <v>1000</v>
      </c>
      <c r="E87" s="3"/>
      <c r="F87" s="75"/>
      <c r="G87" s="3"/>
      <c r="H87" s="3"/>
      <c r="I87" s="3"/>
      <c r="J87" s="3"/>
      <c r="K87" s="3"/>
      <c r="L87" s="3">
        <f>SUM(D87:K87)</f>
        <v>1000</v>
      </c>
    </row>
    <row r="88" spans="1:14" s="10" customFormat="1" ht="21" customHeight="1" thickBot="1" x14ac:dyDescent="0.35">
      <c r="A88" s="125"/>
      <c r="B88" s="142"/>
      <c r="C88" s="9" t="s">
        <v>20</v>
      </c>
      <c r="D88" s="83">
        <f>SUM(D84:D87)</f>
        <v>8000</v>
      </c>
      <c r="E88" s="83">
        <f t="shared" ref="E88:N88" si="8">SUM(E84:E87)</f>
        <v>0</v>
      </c>
      <c r="F88" s="165">
        <f t="shared" si="8"/>
        <v>0</v>
      </c>
      <c r="G88" s="83">
        <f t="shared" si="8"/>
        <v>0</v>
      </c>
      <c r="H88" s="83">
        <f t="shared" si="8"/>
        <v>50000</v>
      </c>
      <c r="I88" s="83">
        <f t="shared" si="8"/>
        <v>0</v>
      </c>
      <c r="J88" s="83">
        <f t="shared" si="8"/>
        <v>0</v>
      </c>
      <c r="K88" s="83">
        <f t="shared" si="8"/>
        <v>0</v>
      </c>
      <c r="L88" s="83">
        <f t="shared" si="8"/>
        <v>58000</v>
      </c>
      <c r="M88" s="83">
        <f t="shared" si="8"/>
        <v>0</v>
      </c>
      <c r="N88" s="83">
        <f t="shared" si="8"/>
        <v>0</v>
      </c>
    </row>
    <row r="89" spans="1:14" s="53" customFormat="1" ht="24.9" customHeight="1" thickBot="1" x14ac:dyDescent="0.35">
      <c r="A89" s="119">
        <v>1.3</v>
      </c>
      <c r="B89" s="139"/>
      <c r="C89" s="63" t="s">
        <v>38</v>
      </c>
      <c r="D89" s="59"/>
      <c r="E89" s="2"/>
      <c r="F89" s="157"/>
      <c r="G89" s="2"/>
      <c r="H89" s="2"/>
      <c r="I89" s="2"/>
      <c r="J89" s="2"/>
      <c r="K89" s="2"/>
      <c r="L89" s="2"/>
      <c r="N89" s="53" t="s">
        <v>62</v>
      </c>
    </row>
    <row r="90" spans="1:14" s="53" customFormat="1" ht="17.25" customHeight="1" thickBot="1" x14ac:dyDescent="0.35">
      <c r="A90" s="123"/>
      <c r="B90" s="143"/>
      <c r="C90" s="84" t="s">
        <v>61</v>
      </c>
      <c r="D90" s="85"/>
      <c r="E90" s="11"/>
      <c r="F90" s="166"/>
      <c r="G90" s="11"/>
      <c r="H90" s="11"/>
      <c r="I90" s="11"/>
      <c r="J90" s="11"/>
      <c r="K90" s="11"/>
      <c r="L90" s="11"/>
    </row>
    <row r="91" spans="1:14" ht="36" customHeight="1" thickBot="1" x14ac:dyDescent="0.35">
      <c r="A91" s="123">
        <v>60</v>
      </c>
      <c r="B91" s="144"/>
      <c r="C91" s="86" t="s">
        <v>39</v>
      </c>
      <c r="D91" s="17">
        <v>3500</v>
      </c>
      <c r="E91" s="12"/>
      <c r="F91" s="167"/>
      <c r="G91" s="12"/>
      <c r="H91" s="12"/>
      <c r="I91" s="12"/>
      <c r="J91" s="12"/>
      <c r="K91" s="12"/>
      <c r="L91" s="12">
        <f>SUM(D91:K91)</f>
        <v>3500</v>
      </c>
    </row>
    <row r="92" spans="1:14" ht="24.9" customHeight="1" thickBot="1" x14ac:dyDescent="0.35">
      <c r="A92" s="119">
        <v>61</v>
      </c>
      <c r="B92" s="73"/>
      <c r="C92" s="4" t="s">
        <v>74</v>
      </c>
      <c r="D92" s="64">
        <v>1000</v>
      </c>
      <c r="E92" s="3"/>
      <c r="F92" s="75"/>
      <c r="G92" s="3"/>
      <c r="H92" s="3"/>
      <c r="I92" s="3"/>
      <c r="J92" s="3"/>
      <c r="K92" s="3"/>
      <c r="L92" s="3">
        <f>SUM(D92:K92)</f>
        <v>1000</v>
      </c>
    </row>
    <row r="93" spans="1:14" ht="36.75" customHeight="1" thickBot="1" x14ac:dyDescent="0.35">
      <c r="A93" s="123">
        <v>62</v>
      </c>
      <c r="B93" s="73"/>
      <c r="C93" s="4" t="s">
        <v>75</v>
      </c>
      <c r="D93" s="64"/>
      <c r="E93" s="3"/>
      <c r="F93" s="75">
        <v>2000</v>
      </c>
      <c r="G93" s="3"/>
      <c r="H93" s="3"/>
      <c r="I93" s="3"/>
      <c r="J93" s="3"/>
      <c r="K93" s="3"/>
      <c r="L93" s="3">
        <f>SUM(D93:K93)</f>
        <v>2000</v>
      </c>
    </row>
    <row r="94" spans="1:14" ht="36.75" customHeight="1" thickBot="1" x14ac:dyDescent="0.35">
      <c r="A94" s="119">
        <v>63</v>
      </c>
      <c r="B94" s="73"/>
      <c r="C94" s="4" t="s">
        <v>76</v>
      </c>
      <c r="D94" s="64"/>
      <c r="E94" s="3"/>
      <c r="F94" s="75">
        <v>2000</v>
      </c>
      <c r="G94" s="3"/>
      <c r="H94" s="3"/>
      <c r="I94" s="3"/>
      <c r="J94" s="3"/>
      <c r="K94" s="3"/>
      <c r="L94" s="3">
        <f>SUM(D94:K94)</f>
        <v>2000</v>
      </c>
    </row>
    <row r="95" spans="1:14" ht="61.5" customHeight="1" thickBot="1" x14ac:dyDescent="0.35">
      <c r="A95" s="123">
        <v>64</v>
      </c>
      <c r="B95" s="73"/>
      <c r="C95" s="4" t="s">
        <v>120</v>
      </c>
      <c r="D95" s="64">
        <v>3000</v>
      </c>
      <c r="E95" s="3"/>
      <c r="F95" s="75"/>
      <c r="G95" s="3"/>
      <c r="H95" s="3"/>
      <c r="I95" s="3"/>
      <c r="J95" s="3"/>
      <c r="K95" s="3"/>
      <c r="L95" s="3">
        <f t="shared" ref="L95:L98" si="9">SUM(D95:K95)</f>
        <v>3000</v>
      </c>
    </row>
    <row r="96" spans="1:14" ht="122.25" customHeight="1" thickBot="1" x14ac:dyDescent="0.35">
      <c r="A96" s="119">
        <v>65</v>
      </c>
      <c r="B96" s="73"/>
      <c r="C96" s="4" t="s">
        <v>121</v>
      </c>
      <c r="D96" s="64"/>
      <c r="E96" s="3"/>
      <c r="F96" s="75">
        <v>10000</v>
      </c>
      <c r="G96" s="3"/>
      <c r="H96" s="3"/>
      <c r="I96" s="3"/>
      <c r="J96" s="3"/>
      <c r="K96" s="3"/>
      <c r="L96" s="3">
        <f t="shared" si="9"/>
        <v>10000</v>
      </c>
    </row>
    <row r="97" spans="1:13" ht="58.5" customHeight="1" thickBot="1" x14ac:dyDescent="0.35">
      <c r="A97" s="123">
        <v>66</v>
      </c>
      <c r="B97" s="73"/>
      <c r="C97" s="4" t="s">
        <v>122</v>
      </c>
      <c r="D97" s="64"/>
      <c r="E97" s="3">
        <v>5000</v>
      </c>
      <c r="F97" s="75"/>
      <c r="G97" s="3"/>
      <c r="H97" s="3"/>
      <c r="I97" s="3"/>
      <c r="J97" s="3"/>
      <c r="K97" s="3"/>
      <c r="L97" s="3">
        <f t="shared" si="9"/>
        <v>5000</v>
      </c>
    </row>
    <row r="98" spans="1:13" ht="36.75" customHeight="1" thickBot="1" x14ac:dyDescent="0.35">
      <c r="A98" s="123">
        <v>70</v>
      </c>
      <c r="B98" s="73"/>
      <c r="C98" s="4" t="s">
        <v>123</v>
      </c>
      <c r="D98" s="64"/>
      <c r="E98" s="7">
        <v>5000</v>
      </c>
      <c r="F98" s="75">
        <v>50000</v>
      </c>
      <c r="G98" s="3"/>
      <c r="H98" s="3"/>
      <c r="I98" s="3"/>
      <c r="J98" s="3"/>
      <c r="K98" s="3"/>
      <c r="L98" s="3">
        <f t="shared" si="9"/>
        <v>55000</v>
      </c>
    </row>
    <row r="99" spans="1:13" s="10" customFormat="1" ht="20.25" customHeight="1" thickBot="1" x14ac:dyDescent="0.35">
      <c r="A99" s="120"/>
      <c r="B99" s="137"/>
      <c r="C99" s="60" t="s">
        <v>20</v>
      </c>
      <c r="D99" s="61">
        <f>SUM(D91:D98)</f>
        <v>7500</v>
      </c>
      <c r="E99" s="61">
        <f t="shared" ref="E99:L99" si="10">SUM(E91:E98)</f>
        <v>10000</v>
      </c>
      <c r="F99" s="163">
        <f t="shared" si="10"/>
        <v>64000</v>
      </c>
      <c r="G99" s="61">
        <f t="shared" si="10"/>
        <v>0</v>
      </c>
      <c r="H99" s="61">
        <f t="shared" si="10"/>
        <v>0</v>
      </c>
      <c r="I99" s="61">
        <f t="shared" si="10"/>
        <v>0</v>
      </c>
      <c r="J99" s="61">
        <f t="shared" si="10"/>
        <v>0</v>
      </c>
      <c r="K99" s="61">
        <f t="shared" si="10"/>
        <v>0</v>
      </c>
      <c r="L99" s="61">
        <f t="shared" si="10"/>
        <v>81500</v>
      </c>
    </row>
    <row r="100" spans="1:13" s="88" customFormat="1" ht="28.5" customHeight="1" x14ac:dyDescent="0.3">
      <c r="A100" s="222" t="s">
        <v>78</v>
      </c>
      <c r="B100" s="223"/>
      <c r="C100" s="223"/>
      <c r="D100" s="223"/>
      <c r="E100" s="223"/>
      <c r="F100" s="223"/>
      <c r="G100" s="223"/>
      <c r="H100" s="223"/>
      <c r="I100" s="223"/>
      <c r="J100" s="223"/>
      <c r="K100" s="223"/>
      <c r="L100" s="223"/>
      <c r="M100" s="87"/>
    </row>
    <row r="101" spans="1:13" ht="18" customHeight="1" x14ac:dyDescent="0.25">
      <c r="A101" s="181" t="s">
        <v>6</v>
      </c>
      <c r="B101" s="145"/>
      <c r="C101" s="213" t="s">
        <v>86</v>
      </c>
      <c r="D101" s="214" t="s">
        <v>1</v>
      </c>
      <c r="E101" s="210" t="s">
        <v>0</v>
      </c>
      <c r="F101" s="211" t="s">
        <v>2</v>
      </c>
      <c r="G101" s="210" t="s">
        <v>77</v>
      </c>
      <c r="H101" s="210" t="s">
        <v>87</v>
      </c>
      <c r="I101" s="210" t="s">
        <v>85</v>
      </c>
      <c r="J101" s="210" t="s">
        <v>3</v>
      </c>
      <c r="K101" s="210"/>
      <c r="L101" s="210" t="s">
        <v>4</v>
      </c>
      <c r="M101" s="45"/>
    </row>
    <row r="102" spans="1:13" x14ac:dyDescent="0.25">
      <c r="A102" s="181"/>
      <c r="B102" s="145"/>
      <c r="C102" s="213"/>
      <c r="D102" s="214"/>
      <c r="E102" s="210"/>
      <c r="F102" s="211"/>
      <c r="G102" s="210"/>
      <c r="H102" s="210"/>
      <c r="I102" s="210"/>
      <c r="J102" s="89" t="s">
        <v>162</v>
      </c>
      <c r="K102" s="89" t="s">
        <v>5</v>
      </c>
      <c r="L102" s="210"/>
      <c r="M102" s="45"/>
    </row>
    <row r="103" spans="1:13" s="53" customFormat="1" ht="22.5" customHeight="1" x14ac:dyDescent="0.3">
      <c r="A103" s="127" t="s">
        <v>49</v>
      </c>
      <c r="B103" s="146"/>
      <c r="C103" s="215" t="s">
        <v>52</v>
      </c>
      <c r="D103" s="215"/>
      <c r="E103" s="215"/>
      <c r="F103" s="215"/>
      <c r="G103" s="215"/>
      <c r="H103" s="215"/>
      <c r="I103" s="215"/>
      <c r="J103" s="215"/>
      <c r="K103" s="215"/>
      <c r="L103" s="215"/>
      <c r="M103" s="90"/>
    </row>
    <row r="104" spans="1:13" s="53" customFormat="1" ht="24.9" customHeight="1" x14ac:dyDescent="0.3">
      <c r="A104" s="127"/>
      <c r="B104" s="146"/>
      <c r="C104" s="35" t="s">
        <v>61</v>
      </c>
      <c r="D104" s="44"/>
      <c r="E104" s="25"/>
      <c r="F104" s="168"/>
      <c r="G104" s="25"/>
      <c r="H104" s="25"/>
      <c r="I104" s="25"/>
      <c r="J104" s="25"/>
      <c r="K104" s="25"/>
      <c r="L104" s="25"/>
      <c r="M104" s="90"/>
    </row>
    <row r="105" spans="1:13" ht="36" customHeight="1" x14ac:dyDescent="0.3">
      <c r="A105" s="100">
        <v>2.1</v>
      </c>
      <c r="B105" s="147"/>
      <c r="C105" s="35" t="s">
        <v>50</v>
      </c>
      <c r="D105" s="30"/>
      <c r="E105" s="26"/>
      <c r="F105" s="32"/>
      <c r="G105" s="26"/>
      <c r="H105" s="26"/>
      <c r="I105" s="26"/>
      <c r="J105" s="26"/>
      <c r="K105" s="26"/>
      <c r="L105" s="26"/>
      <c r="M105" s="45"/>
    </row>
    <row r="106" spans="1:13" ht="39" customHeight="1" x14ac:dyDescent="0.3">
      <c r="A106" s="100">
        <v>71</v>
      </c>
      <c r="B106" s="96"/>
      <c r="C106" s="91" t="s">
        <v>84</v>
      </c>
      <c r="D106" s="29">
        <v>5000</v>
      </c>
      <c r="E106" s="26"/>
      <c r="F106" s="32"/>
      <c r="G106" s="26"/>
      <c r="H106" s="26"/>
      <c r="I106" s="26"/>
      <c r="J106" s="26"/>
      <c r="K106" s="26"/>
      <c r="L106" s="26">
        <f>SUM(D106:K106)</f>
        <v>5000</v>
      </c>
      <c r="M106" s="45"/>
    </row>
    <row r="107" spans="1:13" ht="47.25" customHeight="1" x14ac:dyDescent="0.3">
      <c r="A107" s="100">
        <v>72</v>
      </c>
      <c r="B107" s="96"/>
      <c r="C107" s="28" t="s">
        <v>233</v>
      </c>
      <c r="D107" s="29">
        <v>5000</v>
      </c>
      <c r="E107" s="26"/>
      <c r="F107" s="32">
        <v>10000</v>
      </c>
      <c r="G107" s="26"/>
      <c r="H107" s="26"/>
      <c r="I107" s="26"/>
      <c r="J107" s="26"/>
      <c r="K107" s="26"/>
      <c r="L107" s="26">
        <f>SUM(D107:K107)</f>
        <v>15000</v>
      </c>
      <c r="M107" s="45"/>
    </row>
    <row r="108" spans="1:13" ht="41.25" customHeight="1" x14ac:dyDescent="0.3">
      <c r="A108" s="100">
        <v>73</v>
      </c>
      <c r="B108" s="96"/>
      <c r="C108" s="28" t="s">
        <v>51</v>
      </c>
      <c r="D108" s="29">
        <v>5000</v>
      </c>
      <c r="E108" s="26"/>
      <c r="F108" s="32">
        <v>15000</v>
      </c>
      <c r="G108" s="26"/>
      <c r="H108" s="26"/>
      <c r="I108" s="26"/>
      <c r="J108" s="26"/>
      <c r="K108" s="26"/>
      <c r="L108" s="26">
        <f>SUM(D108:K108)</f>
        <v>20000</v>
      </c>
      <c r="M108" s="45"/>
    </row>
    <row r="109" spans="1:13" ht="46.5" customHeight="1" x14ac:dyDescent="0.3">
      <c r="A109" s="100">
        <v>74</v>
      </c>
      <c r="B109" s="96"/>
      <c r="C109" s="28" t="s">
        <v>109</v>
      </c>
      <c r="D109" s="29"/>
      <c r="E109" s="26"/>
      <c r="F109" s="32">
        <v>60000</v>
      </c>
      <c r="G109" s="26"/>
      <c r="H109" s="26"/>
      <c r="I109" s="26"/>
      <c r="J109" s="26"/>
      <c r="K109" s="26"/>
      <c r="L109" s="26">
        <f>SUM(D109:K109)</f>
        <v>60000</v>
      </c>
      <c r="M109" s="45"/>
    </row>
    <row r="110" spans="1:13" s="10" customFormat="1" ht="24.9" customHeight="1" x14ac:dyDescent="0.3">
      <c r="A110" s="128"/>
      <c r="B110" s="148"/>
      <c r="C110" s="35" t="s">
        <v>20</v>
      </c>
      <c r="D110" s="41">
        <f>SUM(D106:D109)</f>
        <v>15000</v>
      </c>
      <c r="E110" s="41">
        <f t="shared" ref="E110:L110" si="11">SUM(E106:E109)</f>
        <v>0</v>
      </c>
      <c r="F110" s="169">
        <f t="shared" si="11"/>
        <v>85000</v>
      </c>
      <c r="G110" s="41">
        <f t="shared" si="11"/>
        <v>0</v>
      </c>
      <c r="H110" s="41">
        <f t="shared" si="11"/>
        <v>0</v>
      </c>
      <c r="I110" s="41">
        <f t="shared" si="11"/>
        <v>0</v>
      </c>
      <c r="J110" s="41">
        <f t="shared" si="11"/>
        <v>0</v>
      </c>
      <c r="K110" s="41">
        <f t="shared" si="11"/>
        <v>0</v>
      </c>
      <c r="L110" s="41">
        <f t="shared" si="11"/>
        <v>100000</v>
      </c>
      <c r="M110" s="92"/>
    </row>
    <row r="111" spans="1:13" ht="24.9" customHeight="1" x14ac:dyDescent="0.3">
      <c r="A111" s="100">
        <v>2.2000000000000002</v>
      </c>
      <c r="B111" s="147"/>
      <c r="C111" s="212" t="s">
        <v>48</v>
      </c>
      <c r="D111" s="212"/>
      <c r="E111" s="212"/>
      <c r="F111" s="212"/>
      <c r="G111" s="212"/>
      <c r="H111" s="212"/>
      <c r="I111" s="212"/>
      <c r="J111" s="212"/>
      <c r="K111" s="212"/>
      <c r="L111" s="212"/>
      <c r="M111" s="45"/>
    </row>
    <row r="112" spans="1:13" ht="64.5" customHeight="1" x14ac:dyDescent="0.3">
      <c r="A112" s="100">
        <v>75</v>
      </c>
      <c r="B112" s="147"/>
      <c r="C112" s="91" t="s">
        <v>187</v>
      </c>
      <c r="D112" s="29"/>
      <c r="E112" s="26"/>
      <c r="F112" s="32"/>
      <c r="G112" s="26"/>
      <c r="H112" s="26"/>
      <c r="I112" s="26">
        <v>636454.09</v>
      </c>
      <c r="J112" s="26"/>
      <c r="K112" s="26"/>
      <c r="L112" s="26">
        <f t="shared" ref="L112:L119" si="12">SUM(D112:K112)</f>
        <v>636454.09</v>
      </c>
      <c r="M112" s="45"/>
    </row>
    <row r="113" spans="1:13" ht="93" customHeight="1" x14ac:dyDescent="0.3">
      <c r="A113" s="100">
        <v>76</v>
      </c>
      <c r="B113" s="147"/>
      <c r="C113" s="91" t="s">
        <v>188</v>
      </c>
      <c r="D113" s="29"/>
      <c r="E113" s="26"/>
      <c r="F113" s="32"/>
      <c r="G113" s="26"/>
      <c r="H113" s="26"/>
      <c r="I113" s="26">
        <v>207525.85</v>
      </c>
      <c r="J113" s="26"/>
      <c r="K113" s="26"/>
      <c r="L113" s="26">
        <f t="shared" si="12"/>
        <v>207525.85</v>
      </c>
      <c r="M113" s="45"/>
    </row>
    <row r="114" spans="1:13" ht="122.25" customHeight="1" x14ac:dyDescent="0.3">
      <c r="A114" s="100">
        <v>77</v>
      </c>
      <c r="B114" s="147"/>
      <c r="C114" s="28" t="s">
        <v>110</v>
      </c>
      <c r="D114" s="29"/>
      <c r="E114" s="26"/>
      <c r="F114" s="32"/>
      <c r="G114" s="26"/>
      <c r="H114" s="26"/>
      <c r="I114" s="26">
        <v>100000</v>
      </c>
      <c r="J114" s="26"/>
      <c r="K114" s="26"/>
      <c r="L114" s="26">
        <f t="shared" si="12"/>
        <v>100000</v>
      </c>
      <c r="M114" s="45"/>
    </row>
    <row r="115" spans="1:13" ht="104.25" customHeight="1" x14ac:dyDescent="0.3">
      <c r="A115" s="100">
        <v>78</v>
      </c>
      <c r="B115" s="96"/>
      <c r="C115" s="31" t="s">
        <v>189</v>
      </c>
      <c r="D115" s="29"/>
      <c r="E115" s="26"/>
      <c r="F115" s="32"/>
      <c r="G115" s="26"/>
      <c r="H115" s="26"/>
      <c r="I115" s="26">
        <v>216000</v>
      </c>
      <c r="J115" s="26"/>
      <c r="K115" s="26"/>
      <c r="L115" s="26">
        <f t="shared" si="12"/>
        <v>216000</v>
      </c>
      <c r="M115" s="45"/>
    </row>
    <row r="116" spans="1:13" ht="60" customHeight="1" x14ac:dyDescent="0.3">
      <c r="A116" s="100">
        <v>79</v>
      </c>
      <c r="B116" s="96"/>
      <c r="C116" s="28" t="s">
        <v>168</v>
      </c>
      <c r="D116" s="29"/>
      <c r="E116" s="26"/>
      <c r="F116" s="32"/>
      <c r="G116" s="26">
        <v>300000</v>
      </c>
      <c r="H116" s="26"/>
      <c r="I116" s="26"/>
      <c r="J116" s="26"/>
      <c r="K116" s="26"/>
      <c r="L116" s="26">
        <f t="shared" si="12"/>
        <v>300000</v>
      </c>
      <c r="M116" s="45"/>
    </row>
    <row r="117" spans="1:13" ht="60" customHeight="1" x14ac:dyDescent="0.3">
      <c r="A117" s="100">
        <v>80</v>
      </c>
      <c r="B117" s="96"/>
      <c r="C117" s="28" t="s">
        <v>167</v>
      </c>
      <c r="D117" s="29"/>
      <c r="E117" s="26"/>
      <c r="F117" s="32"/>
      <c r="G117" s="26">
        <v>200000</v>
      </c>
      <c r="H117" s="26"/>
      <c r="I117" s="26"/>
      <c r="J117" s="26"/>
      <c r="K117" s="26"/>
      <c r="L117" s="26">
        <f t="shared" si="12"/>
        <v>200000</v>
      </c>
      <c r="M117" s="45"/>
    </row>
    <row r="118" spans="1:13" ht="66.75" customHeight="1" x14ac:dyDescent="0.3">
      <c r="A118" s="100">
        <v>81</v>
      </c>
      <c r="B118" s="96"/>
      <c r="C118" s="28" t="s">
        <v>186</v>
      </c>
      <c r="D118" s="29"/>
      <c r="E118" s="26"/>
      <c r="F118" s="32"/>
      <c r="G118" s="26"/>
      <c r="H118" s="26"/>
      <c r="I118" s="26">
        <v>391748.82</v>
      </c>
      <c r="J118" s="26"/>
      <c r="K118" s="26"/>
      <c r="L118" s="26">
        <f t="shared" si="12"/>
        <v>391748.82</v>
      </c>
      <c r="M118" s="45"/>
    </row>
    <row r="119" spans="1:13" ht="93.75" customHeight="1" x14ac:dyDescent="0.3">
      <c r="A119" s="100">
        <v>82</v>
      </c>
      <c r="B119" s="96"/>
      <c r="C119" s="28" t="s">
        <v>235</v>
      </c>
      <c r="D119" s="29"/>
      <c r="E119" s="26"/>
      <c r="F119" s="32"/>
      <c r="G119" s="33"/>
      <c r="H119" s="26">
        <v>225360</v>
      </c>
      <c r="I119" s="26"/>
      <c r="J119" s="26"/>
      <c r="K119" s="26"/>
      <c r="L119" s="26">
        <f t="shared" si="12"/>
        <v>225360</v>
      </c>
      <c r="M119" s="45"/>
    </row>
    <row r="120" spans="1:13" ht="20.25" customHeight="1" x14ac:dyDescent="0.3">
      <c r="A120" s="126"/>
      <c r="B120" s="149"/>
      <c r="C120" s="93"/>
      <c r="D120" s="29"/>
      <c r="E120" s="26"/>
      <c r="F120" s="170" t="s">
        <v>79</v>
      </c>
      <c r="G120" s="26"/>
      <c r="H120" s="26"/>
      <c r="I120" s="26"/>
      <c r="J120" s="26"/>
      <c r="K120" s="26"/>
      <c r="L120" s="26"/>
      <c r="M120" s="45"/>
    </row>
    <row r="121" spans="1:13" x14ac:dyDescent="0.25">
      <c r="A121" s="181" t="s">
        <v>6</v>
      </c>
      <c r="B121" s="145"/>
      <c r="C121" s="213" t="s">
        <v>86</v>
      </c>
      <c r="D121" s="214" t="s">
        <v>1</v>
      </c>
      <c r="E121" s="210" t="s">
        <v>0</v>
      </c>
      <c r="F121" s="211" t="s">
        <v>2</v>
      </c>
      <c r="G121" s="210" t="s">
        <v>77</v>
      </c>
      <c r="H121" s="210" t="s">
        <v>87</v>
      </c>
      <c r="I121" s="210" t="s">
        <v>85</v>
      </c>
      <c r="J121" s="210" t="s">
        <v>3</v>
      </c>
      <c r="K121" s="210"/>
      <c r="L121" s="210" t="s">
        <v>4</v>
      </c>
      <c r="M121" s="45"/>
    </row>
    <row r="122" spans="1:13" ht="24.9" customHeight="1" x14ac:dyDescent="0.25">
      <c r="A122" s="181"/>
      <c r="B122" s="145"/>
      <c r="C122" s="213"/>
      <c r="D122" s="214"/>
      <c r="E122" s="210"/>
      <c r="F122" s="211"/>
      <c r="G122" s="210"/>
      <c r="H122" s="210"/>
      <c r="I122" s="210"/>
      <c r="J122" s="89" t="s">
        <v>162</v>
      </c>
      <c r="K122" s="89" t="s">
        <v>5</v>
      </c>
      <c r="L122" s="210"/>
      <c r="M122" s="45"/>
    </row>
    <row r="123" spans="1:13" ht="35.25" customHeight="1" x14ac:dyDescent="0.3">
      <c r="A123" s="100" t="s">
        <v>56</v>
      </c>
      <c r="B123" s="96"/>
      <c r="C123" s="212" t="s">
        <v>48</v>
      </c>
      <c r="D123" s="212"/>
      <c r="E123" s="212"/>
      <c r="F123" s="212"/>
      <c r="G123" s="212"/>
      <c r="H123" s="212"/>
      <c r="I123" s="212"/>
      <c r="J123" s="212"/>
      <c r="K123" s="212"/>
      <c r="L123" s="212"/>
      <c r="M123" s="45"/>
    </row>
    <row r="124" spans="1:13" s="14" customFormat="1" ht="54.75" customHeight="1" x14ac:dyDescent="0.3">
      <c r="A124" s="100">
        <v>83</v>
      </c>
      <c r="B124" s="96"/>
      <c r="C124" s="65" t="s">
        <v>222</v>
      </c>
      <c r="D124" s="35"/>
      <c r="E124" s="36"/>
      <c r="F124" s="159">
        <v>411968.5</v>
      </c>
      <c r="G124" s="36"/>
      <c r="H124" s="36"/>
      <c r="I124" s="37"/>
      <c r="J124" s="36"/>
      <c r="K124" s="36"/>
      <c r="L124" s="37">
        <f>SUM(D124:K124)</f>
        <v>411968.5</v>
      </c>
      <c r="M124" s="46"/>
    </row>
    <row r="125" spans="1:13" s="14" customFormat="1" ht="66" customHeight="1" x14ac:dyDescent="0.3">
      <c r="A125" s="100">
        <v>84</v>
      </c>
      <c r="B125" s="96"/>
      <c r="C125" s="34" t="s">
        <v>239</v>
      </c>
      <c r="D125" s="35"/>
      <c r="E125" s="36"/>
      <c r="F125" s="171">
        <v>473082</v>
      </c>
      <c r="G125" s="36"/>
      <c r="H125" s="36"/>
      <c r="I125" s="37"/>
      <c r="J125" s="36"/>
      <c r="K125" s="36"/>
      <c r="L125" s="38">
        <f>SUM(D125:K125)</f>
        <v>473082</v>
      </c>
      <c r="M125" s="46"/>
    </row>
    <row r="126" spans="1:13" s="14" customFormat="1" ht="66" customHeight="1" x14ac:dyDescent="0.3">
      <c r="A126" s="100">
        <v>85</v>
      </c>
      <c r="B126" s="96"/>
      <c r="C126" s="93" t="s">
        <v>174</v>
      </c>
      <c r="D126" s="35"/>
      <c r="E126" s="36"/>
      <c r="F126" s="172"/>
      <c r="G126" s="36"/>
      <c r="H126" s="36"/>
      <c r="I126" s="37"/>
      <c r="J126" s="51">
        <v>1600000</v>
      </c>
      <c r="K126" s="36"/>
      <c r="L126" s="38">
        <f t="shared" ref="L126:L127" si="13">SUM(D126:K126)</f>
        <v>1600000</v>
      </c>
      <c r="M126" s="46"/>
    </row>
    <row r="127" spans="1:13" s="14" customFormat="1" ht="66" customHeight="1" x14ac:dyDescent="0.3">
      <c r="A127" s="100">
        <v>86</v>
      </c>
      <c r="B127" s="96"/>
      <c r="C127" s="93" t="s">
        <v>171</v>
      </c>
      <c r="D127" s="35" t="s">
        <v>170</v>
      </c>
      <c r="E127" s="36"/>
      <c r="F127" s="172"/>
      <c r="G127" s="36"/>
      <c r="H127" s="36"/>
      <c r="I127" s="37"/>
      <c r="J127" s="51">
        <v>800000</v>
      </c>
      <c r="K127" s="36"/>
      <c r="L127" s="38">
        <f t="shared" si="13"/>
        <v>800000</v>
      </c>
      <c r="M127" s="46"/>
    </row>
    <row r="128" spans="1:13" s="14" customFormat="1" ht="48.75" customHeight="1" x14ac:dyDescent="0.3">
      <c r="A128" s="100">
        <v>87</v>
      </c>
      <c r="B128" s="96"/>
      <c r="C128" s="28" t="s">
        <v>111</v>
      </c>
      <c r="D128" s="39"/>
      <c r="E128" s="33"/>
      <c r="F128" s="96"/>
      <c r="G128" s="33"/>
      <c r="H128" s="33">
        <v>170000</v>
      </c>
      <c r="I128" s="33"/>
      <c r="J128" s="33"/>
      <c r="K128" s="33"/>
      <c r="L128" s="33">
        <f>SUM(D128:K128)</f>
        <v>170000</v>
      </c>
      <c r="M128" s="46"/>
    </row>
    <row r="129" spans="1:13" s="14" customFormat="1" ht="62.25" customHeight="1" x14ac:dyDescent="0.3">
      <c r="A129" s="100">
        <v>88</v>
      </c>
      <c r="B129" s="96"/>
      <c r="C129" s="28" t="s">
        <v>237</v>
      </c>
      <c r="D129" s="39"/>
      <c r="E129" s="33"/>
      <c r="F129" s="32"/>
      <c r="G129" s="33"/>
      <c r="H129" s="33">
        <v>26000</v>
      </c>
      <c r="I129" s="33"/>
      <c r="J129" s="33"/>
      <c r="K129" s="33"/>
      <c r="L129" s="33">
        <f>SUM(D129:K129)</f>
        <v>26000</v>
      </c>
      <c r="M129" s="46"/>
    </row>
    <row r="130" spans="1:13" ht="30.6" x14ac:dyDescent="0.3">
      <c r="A130" s="100">
        <v>89</v>
      </c>
      <c r="B130" s="96"/>
      <c r="C130" s="65" t="s">
        <v>223</v>
      </c>
      <c r="D130" s="29"/>
      <c r="E130" s="26"/>
      <c r="F130" s="32">
        <v>200000</v>
      </c>
      <c r="G130" s="26"/>
      <c r="H130" s="26"/>
      <c r="I130" s="26"/>
      <c r="J130" s="26"/>
      <c r="K130" s="26"/>
      <c r="L130" s="33">
        <f t="shared" ref="L130:L136" si="14">SUM(D130:K130)</f>
        <v>200000</v>
      </c>
      <c r="M130" s="45"/>
    </row>
    <row r="131" spans="1:13" ht="96" customHeight="1" x14ac:dyDescent="0.3">
      <c r="A131" s="100">
        <v>90</v>
      </c>
      <c r="B131" s="96"/>
      <c r="C131" s="94" t="s">
        <v>154</v>
      </c>
      <c r="D131" s="29"/>
      <c r="E131" s="26"/>
      <c r="F131" s="32"/>
      <c r="G131" s="26"/>
      <c r="H131" s="26"/>
      <c r="I131" s="40">
        <v>548844.52</v>
      </c>
      <c r="J131" s="26"/>
      <c r="K131" s="26"/>
      <c r="L131" s="33">
        <f t="shared" si="14"/>
        <v>548844.52</v>
      </c>
      <c r="M131" s="45"/>
    </row>
    <row r="132" spans="1:13" ht="96" customHeight="1" x14ac:dyDescent="0.3">
      <c r="A132" s="100"/>
      <c r="B132" s="96"/>
      <c r="C132" s="7" t="s">
        <v>225</v>
      </c>
      <c r="D132" s="29"/>
      <c r="E132" s="26"/>
      <c r="F132" s="159">
        <v>282074.99</v>
      </c>
      <c r="G132" s="26"/>
      <c r="H132" s="26"/>
      <c r="I132" s="40"/>
      <c r="J132" s="26"/>
      <c r="K132" s="26"/>
      <c r="L132" s="33">
        <f t="shared" si="14"/>
        <v>282074.99</v>
      </c>
      <c r="M132" s="45"/>
    </row>
    <row r="133" spans="1:13" ht="96" customHeight="1" x14ac:dyDescent="0.3">
      <c r="A133" s="100"/>
      <c r="B133" s="96"/>
      <c r="C133" s="65" t="s">
        <v>202</v>
      </c>
      <c r="D133" s="29"/>
      <c r="E133" s="26"/>
      <c r="F133" s="173">
        <v>983797.6</v>
      </c>
      <c r="G133" s="26"/>
      <c r="H133" s="26"/>
      <c r="I133" s="40"/>
      <c r="J133" s="26"/>
      <c r="K133" s="26"/>
      <c r="L133" s="33">
        <f t="shared" si="14"/>
        <v>983797.6</v>
      </c>
      <c r="M133" s="45"/>
    </row>
    <row r="134" spans="1:13" ht="96" customHeight="1" x14ac:dyDescent="0.3">
      <c r="A134" s="100"/>
      <c r="B134" s="96"/>
      <c r="C134" s="65" t="s">
        <v>203</v>
      </c>
      <c r="D134" s="29"/>
      <c r="E134" s="26"/>
      <c r="F134" s="173">
        <v>983797.6</v>
      </c>
      <c r="G134" s="26"/>
      <c r="H134" s="26"/>
      <c r="I134" s="40"/>
      <c r="J134" s="26"/>
      <c r="K134" s="26"/>
      <c r="L134" s="33">
        <f t="shared" si="14"/>
        <v>983797.6</v>
      </c>
      <c r="M134" s="45"/>
    </row>
    <row r="135" spans="1:13" ht="96" customHeight="1" x14ac:dyDescent="0.3">
      <c r="A135" s="100"/>
      <c r="B135" s="96"/>
      <c r="C135" s="65" t="s">
        <v>196</v>
      </c>
      <c r="D135" s="29"/>
      <c r="E135" s="26"/>
      <c r="F135" s="159">
        <v>4918988</v>
      </c>
      <c r="G135" s="26"/>
      <c r="H135" s="26"/>
      <c r="I135" s="40"/>
      <c r="J135" s="26"/>
      <c r="K135" s="26"/>
      <c r="L135" s="33">
        <f t="shared" si="14"/>
        <v>4918988</v>
      </c>
      <c r="M135" s="45"/>
    </row>
    <row r="136" spans="1:13" ht="79.5" customHeight="1" x14ac:dyDescent="0.3">
      <c r="A136" s="100">
        <v>91</v>
      </c>
      <c r="B136" s="96"/>
      <c r="C136" s="31" t="s">
        <v>157</v>
      </c>
      <c r="D136" s="29"/>
      <c r="E136" s="26"/>
      <c r="F136" s="32"/>
      <c r="G136" s="26"/>
      <c r="H136" s="26"/>
      <c r="I136" s="95">
        <v>1350000</v>
      </c>
      <c r="J136" s="26"/>
      <c r="K136" s="26"/>
      <c r="L136" s="33">
        <f t="shared" si="14"/>
        <v>1350000</v>
      </c>
      <c r="M136" s="45"/>
    </row>
    <row r="137" spans="1:13" ht="20.25" customHeight="1" x14ac:dyDescent="0.3">
      <c r="A137" s="126"/>
      <c r="B137" s="149"/>
      <c r="C137" s="28"/>
      <c r="D137" s="29"/>
      <c r="E137" s="26"/>
      <c r="F137" s="170" t="s">
        <v>70</v>
      </c>
      <c r="G137" s="26"/>
      <c r="H137" s="26"/>
      <c r="I137" s="26"/>
      <c r="J137" s="26"/>
      <c r="K137" s="26"/>
      <c r="L137" s="26"/>
      <c r="M137" s="45"/>
    </row>
    <row r="138" spans="1:13" x14ac:dyDescent="0.25">
      <c r="A138" s="181" t="s">
        <v>6</v>
      </c>
      <c r="B138" s="145"/>
      <c r="C138" s="216" t="s">
        <v>86</v>
      </c>
      <c r="D138" s="214" t="s">
        <v>1</v>
      </c>
      <c r="E138" s="210" t="s">
        <v>0</v>
      </c>
      <c r="F138" s="211" t="s">
        <v>2</v>
      </c>
      <c r="G138" s="210" t="s">
        <v>77</v>
      </c>
      <c r="H138" s="210" t="s">
        <v>87</v>
      </c>
      <c r="I138" s="210" t="s">
        <v>85</v>
      </c>
      <c r="J138" s="210" t="s">
        <v>3</v>
      </c>
      <c r="K138" s="210"/>
      <c r="L138" s="210" t="s">
        <v>4</v>
      </c>
      <c r="M138" s="45"/>
    </row>
    <row r="139" spans="1:13" ht="56.25" customHeight="1" x14ac:dyDescent="0.25">
      <c r="A139" s="181"/>
      <c r="B139" s="145"/>
      <c r="C139" s="216"/>
      <c r="D139" s="214"/>
      <c r="E139" s="210"/>
      <c r="F139" s="211"/>
      <c r="G139" s="210"/>
      <c r="H139" s="210"/>
      <c r="I139" s="210"/>
      <c r="J139" s="89" t="s">
        <v>162</v>
      </c>
      <c r="K139" s="89" t="s">
        <v>5</v>
      </c>
      <c r="L139" s="210"/>
      <c r="M139" s="45"/>
    </row>
    <row r="140" spans="1:13" x14ac:dyDescent="0.3">
      <c r="A140" s="100"/>
      <c r="B140" s="96"/>
      <c r="C140" s="96"/>
      <c r="D140" s="29"/>
      <c r="E140" s="26"/>
      <c r="F140" s="32"/>
      <c r="G140" s="26"/>
      <c r="H140" s="26"/>
      <c r="I140" s="30"/>
      <c r="J140" s="26"/>
      <c r="K140" s="26"/>
      <c r="L140" s="26">
        <f>SUM(D140:K140)</f>
        <v>0</v>
      </c>
      <c r="M140" s="45"/>
    </row>
    <row r="141" spans="1:13" ht="355.5" customHeight="1" x14ac:dyDescent="0.3">
      <c r="A141" s="100">
        <v>92</v>
      </c>
      <c r="B141" s="96"/>
      <c r="C141" s="94" t="s">
        <v>155</v>
      </c>
      <c r="D141" s="29"/>
      <c r="E141" s="26"/>
      <c r="F141" s="32"/>
      <c r="G141" s="26"/>
      <c r="H141" s="26"/>
      <c r="I141" s="40">
        <v>1375531</v>
      </c>
      <c r="J141" s="26"/>
      <c r="K141" s="26"/>
      <c r="L141" s="26">
        <f>SUM(D141:K141)</f>
        <v>1375531</v>
      </c>
      <c r="M141" s="45"/>
    </row>
    <row r="142" spans="1:13" ht="20.25" customHeight="1" x14ac:dyDescent="0.3">
      <c r="A142" s="126"/>
      <c r="B142" s="149"/>
      <c r="C142" s="28"/>
      <c r="D142" s="29"/>
      <c r="E142" s="26"/>
      <c r="F142" s="170" t="s">
        <v>71</v>
      </c>
      <c r="G142" s="26"/>
      <c r="H142" s="26"/>
      <c r="I142" s="26"/>
      <c r="J142" s="26"/>
      <c r="K142" s="26"/>
      <c r="L142" s="26"/>
      <c r="M142" s="45"/>
    </row>
    <row r="143" spans="1:13" ht="17.25" customHeight="1" x14ac:dyDescent="0.25">
      <c r="A143" s="181" t="s">
        <v>6</v>
      </c>
      <c r="B143" s="145"/>
      <c r="C143" s="216" t="s">
        <v>86</v>
      </c>
      <c r="D143" s="214" t="s">
        <v>1</v>
      </c>
      <c r="E143" s="210" t="s">
        <v>0</v>
      </c>
      <c r="F143" s="211" t="s">
        <v>2</v>
      </c>
      <c r="G143" s="210" t="s">
        <v>77</v>
      </c>
      <c r="H143" s="210" t="s">
        <v>87</v>
      </c>
      <c r="I143" s="210" t="s">
        <v>85</v>
      </c>
      <c r="J143" s="210" t="s">
        <v>3</v>
      </c>
      <c r="K143" s="210"/>
      <c r="L143" s="210" t="s">
        <v>4</v>
      </c>
      <c r="M143" s="45"/>
    </row>
    <row r="144" spans="1:13" ht="39" customHeight="1" x14ac:dyDescent="0.25">
      <c r="A144" s="181"/>
      <c r="B144" s="145"/>
      <c r="C144" s="216"/>
      <c r="D144" s="214"/>
      <c r="E144" s="210"/>
      <c r="F144" s="211"/>
      <c r="G144" s="210"/>
      <c r="H144" s="210"/>
      <c r="I144" s="210"/>
      <c r="J144" s="89" t="s">
        <v>162</v>
      </c>
      <c r="K144" s="89" t="s">
        <v>5</v>
      </c>
      <c r="L144" s="210"/>
      <c r="M144" s="45"/>
    </row>
    <row r="145" spans="1:13" ht="29.25" customHeight="1" x14ac:dyDescent="0.3">
      <c r="A145" s="100"/>
      <c r="B145" s="96"/>
      <c r="C145" s="28" t="s">
        <v>146</v>
      </c>
      <c r="D145" s="29"/>
      <c r="E145" s="26"/>
      <c r="F145" s="32"/>
      <c r="G145" s="26"/>
      <c r="H145" s="26"/>
      <c r="I145" s="26"/>
      <c r="J145" s="26"/>
      <c r="K145" s="26"/>
      <c r="L145" s="26">
        <f t="shared" ref="L145:L149" si="15">SUM(D145:K145)</f>
        <v>0</v>
      </c>
      <c r="M145" s="45"/>
    </row>
    <row r="146" spans="1:13" ht="61.5" customHeight="1" x14ac:dyDescent="0.3">
      <c r="A146" s="100">
        <v>93</v>
      </c>
      <c r="B146" s="96"/>
      <c r="C146" s="31" t="s">
        <v>156</v>
      </c>
      <c r="D146" s="29"/>
      <c r="E146" s="26"/>
      <c r="F146" s="32"/>
      <c r="G146" s="26"/>
      <c r="H146" s="26"/>
      <c r="I146" s="26">
        <v>270000</v>
      </c>
      <c r="J146" s="26"/>
      <c r="K146" s="26"/>
      <c r="L146" s="26">
        <f t="shared" si="15"/>
        <v>270000</v>
      </c>
      <c r="M146" s="45"/>
    </row>
    <row r="147" spans="1:13" ht="57" customHeight="1" x14ac:dyDescent="0.3">
      <c r="A147" s="100">
        <v>94</v>
      </c>
      <c r="B147" s="96"/>
      <c r="C147" s="97" t="s">
        <v>172</v>
      </c>
      <c r="D147" s="93"/>
      <c r="E147" s="26"/>
      <c r="F147" s="32"/>
      <c r="G147" s="26"/>
      <c r="H147" s="26"/>
      <c r="I147" s="26">
        <v>810000</v>
      </c>
      <c r="J147" s="26"/>
      <c r="K147" s="26"/>
      <c r="L147" s="26">
        <f t="shared" si="15"/>
        <v>810000</v>
      </c>
      <c r="M147" s="45"/>
    </row>
    <row r="148" spans="1:13" ht="78" customHeight="1" x14ac:dyDescent="0.3">
      <c r="A148" s="100">
        <v>95</v>
      </c>
      <c r="B148" s="96"/>
      <c r="C148" s="97" t="s">
        <v>158</v>
      </c>
      <c r="D148" s="93"/>
      <c r="E148" s="26"/>
      <c r="F148" s="32"/>
      <c r="G148" s="26"/>
      <c r="H148" s="26"/>
      <c r="I148" s="26">
        <v>25000</v>
      </c>
      <c r="J148" s="26"/>
      <c r="K148" s="26"/>
      <c r="L148" s="26">
        <f t="shared" si="15"/>
        <v>25000</v>
      </c>
      <c r="M148" s="45"/>
    </row>
    <row r="149" spans="1:13" ht="57" customHeight="1" x14ac:dyDescent="0.3">
      <c r="A149" s="100">
        <v>96</v>
      </c>
      <c r="B149" s="96"/>
      <c r="C149" s="28" t="s">
        <v>152</v>
      </c>
      <c r="D149" s="93"/>
      <c r="E149" s="26"/>
      <c r="F149" s="32"/>
      <c r="G149" s="26"/>
      <c r="H149" s="26"/>
      <c r="I149" s="26">
        <v>40000</v>
      </c>
      <c r="J149" s="26"/>
      <c r="K149" s="26"/>
      <c r="L149" s="26">
        <f t="shared" si="15"/>
        <v>40000</v>
      </c>
      <c r="M149" s="45"/>
    </row>
    <row r="150" spans="1:13" s="53" customFormat="1" ht="24.75" customHeight="1" x14ac:dyDescent="0.3">
      <c r="A150" s="127" t="s">
        <v>81</v>
      </c>
      <c r="B150" s="146"/>
      <c r="C150" s="35" t="s">
        <v>20</v>
      </c>
      <c r="D150" s="41">
        <f>SUM(D112:D149)</f>
        <v>0</v>
      </c>
      <c r="E150" s="41">
        <f t="shared" ref="E150:L150" si="16">SUM(E112:E149)</f>
        <v>0</v>
      </c>
      <c r="F150" s="169">
        <f t="shared" si="16"/>
        <v>8253708.6899999995</v>
      </c>
      <c r="G150" s="41">
        <f t="shared" si="16"/>
        <v>500000</v>
      </c>
      <c r="H150" s="41">
        <f t="shared" si="16"/>
        <v>421360</v>
      </c>
      <c r="I150" s="41">
        <f t="shared" si="16"/>
        <v>5971104.2800000003</v>
      </c>
      <c r="J150" s="41">
        <f t="shared" si="16"/>
        <v>2400000</v>
      </c>
      <c r="K150" s="41">
        <f t="shared" si="16"/>
        <v>0</v>
      </c>
      <c r="L150" s="41">
        <f t="shared" si="16"/>
        <v>17546172.969999999</v>
      </c>
      <c r="M150" s="90"/>
    </row>
    <row r="151" spans="1:13" s="53" customFormat="1" ht="24.75" customHeight="1" x14ac:dyDescent="0.3">
      <c r="A151" s="182" t="s">
        <v>72</v>
      </c>
      <c r="B151" s="183"/>
      <c r="C151" s="183"/>
      <c r="D151" s="183"/>
      <c r="E151" s="183"/>
      <c r="F151" s="183"/>
      <c r="G151" s="183"/>
      <c r="H151" s="183"/>
      <c r="I151" s="183"/>
      <c r="J151" s="183"/>
      <c r="K151" s="183"/>
      <c r="L151" s="183"/>
      <c r="M151" s="90"/>
    </row>
    <row r="152" spans="1:13" s="53" customFormat="1" ht="18.75" customHeight="1" x14ac:dyDescent="0.3">
      <c r="A152" s="100">
        <v>3.1</v>
      </c>
      <c r="B152" s="150"/>
      <c r="C152" s="35" t="s">
        <v>59</v>
      </c>
      <c r="D152" s="44"/>
      <c r="E152" s="25"/>
      <c r="F152" s="168"/>
      <c r="G152" s="25"/>
      <c r="H152" s="25"/>
      <c r="I152" s="25"/>
      <c r="J152" s="25"/>
      <c r="K152" s="25"/>
      <c r="L152" s="25"/>
      <c r="M152" s="90"/>
    </row>
    <row r="153" spans="1:13" ht="24.9" customHeight="1" x14ac:dyDescent="0.3">
      <c r="A153" s="100" t="s">
        <v>55</v>
      </c>
      <c r="B153" s="96"/>
      <c r="C153" s="212" t="s">
        <v>40</v>
      </c>
      <c r="D153" s="212"/>
      <c r="E153" s="212"/>
      <c r="F153" s="212"/>
      <c r="G153" s="212"/>
      <c r="H153" s="212"/>
      <c r="I153" s="212"/>
      <c r="J153" s="212"/>
      <c r="K153" s="212"/>
      <c r="L153" s="212"/>
      <c r="M153" s="45"/>
    </row>
    <row r="154" spans="1:13" ht="24.9" customHeight="1" x14ac:dyDescent="0.3">
      <c r="A154" s="100">
        <v>97</v>
      </c>
      <c r="B154" s="96"/>
      <c r="C154" s="28" t="s">
        <v>41</v>
      </c>
      <c r="D154" s="29"/>
      <c r="E154" s="26">
        <v>500</v>
      </c>
      <c r="F154" s="102">
        <v>10000</v>
      </c>
      <c r="G154" s="26"/>
      <c r="H154" s="26"/>
      <c r="I154" s="26"/>
      <c r="J154" s="26"/>
      <c r="K154" s="26"/>
      <c r="L154" s="26">
        <f t="shared" ref="L154:L157" si="17">SUM(D154:K154)</f>
        <v>10500</v>
      </c>
      <c r="M154" s="45"/>
    </row>
    <row r="155" spans="1:13" ht="24.9" customHeight="1" x14ac:dyDescent="0.3">
      <c r="A155" s="100">
        <v>98</v>
      </c>
      <c r="B155" s="96"/>
      <c r="C155" s="28" t="s">
        <v>42</v>
      </c>
      <c r="D155" s="29"/>
      <c r="E155" s="26">
        <v>500</v>
      </c>
      <c r="F155" s="102">
        <v>15000</v>
      </c>
      <c r="G155" s="26"/>
      <c r="H155" s="26"/>
      <c r="I155" s="26"/>
      <c r="J155" s="26"/>
      <c r="K155" s="26"/>
      <c r="L155" s="26">
        <f t="shared" si="17"/>
        <v>15500</v>
      </c>
      <c r="M155" s="45"/>
    </row>
    <row r="156" spans="1:13" ht="24.9" customHeight="1" x14ac:dyDescent="0.3">
      <c r="A156" s="100">
        <v>99</v>
      </c>
      <c r="B156" s="96"/>
      <c r="C156" s="28" t="s">
        <v>83</v>
      </c>
      <c r="D156" s="29"/>
      <c r="E156" s="26">
        <v>500</v>
      </c>
      <c r="F156" s="102">
        <v>10000</v>
      </c>
      <c r="G156" s="26"/>
      <c r="H156" s="26"/>
      <c r="I156" s="26"/>
      <c r="J156" s="26"/>
      <c r="K156" s="26"/>
      <c r="L156" s="26">
        <f t="shared" si="17"/>
        <v>10500</v>
      </c>
      <c r="M156" s="45"/>
    </row>
    <row r="157" spans="1:13" ht="57.75" customHeight="1" x14ac:dyDescent="0.3">
      <c r="A157" s="100">
        <v>100</v>
      </c>
      <c r="B157" s="96"/>
      <c r="C157" s="28" t="s">
        <v>173</v>
      </c>
      <c r="D157" s="29"/>
      <c r="E157" s="26"/>
      <c r="F157" s="102">
        <v>59732.75</v>
      </c>
      <c r="G157" s="26"/>
      <c r="H157" s="26"/>
      <c r="I157" s="26"/>
      <c r="J157" s="26"/>
      <c r="K157" s="26"/>
      <c r="L157" s="26">
        <f t="shared" si="17"/>
        <v>59732.75</v>
      </c>
      <c r="M157" s="45"/>
    </row>
    <row r="158" spans="1:13" ht="91.5" customHeight="1" x14ac:dyDescent="0.3">
      <c r="A158" s="100">
        <v>101</v>
      </c>
      <c r="B158" s="96"/>
      <c r="C158" s="94" t="s">
        <v>165</v>
      </c>
      <c r="D158" s="29"/>
      <c r="E158" s="26"/>
      <c r="F158" s="102"/>
      <c r="G158" s="26"/>
      <c r="H158" s="26"/>
      <c r="I158" s="40">
        <v>1184139.3799999999</v>
      </c>
      <c r="J158" s="26"/>
      <c r="K158" s="26"/>
      <c r="L158" s="26">
        <f>SUM(D158:K158)</f>
        <v>1184139.3799999999</v>
      </c>
      <c r="M158" s="45"/>
    </row>
    <row r="159" spans="1:13" ht="91.5" customHeight="1" x14ac:dyDescent="0.3">
      <c r="A159" s="100">
        <v>102</v>
      </c>
      <c r="B159" s="96"/>
      <c r="C159" s="65" t="s">
        <v>216</v>
      </c>
      <c r="D159" s="29"/>
      <c r="E159" s="26"/>
      <c r="F159" s="32">
        <v>130000</v>
      </c>
      <c r="G159" s="26"/>
      <c r="H159" s="26"/>
      <c r="I159" s="40"/>
      <c r="J159" s="26"/>
      <c r="K159" s="26"/>
      <c r="L159" s="26">
        <f t="shared" ref="L159:L167" si="18">SUM(D159:K159)</f>
        <v>130000</v>
      </c>
      <c r="M159" s="45"/>
    </row>
    <row r="160" spans="1:13" ht="53.25" customHeight="1" x14ac:dyDescent="0.3">
      <c r="A160" s="100">
        <v>103</v>
      </c>
      <c r="B160" s="96"/>
      <c r="C160" s="28" t="s">
        <v>118</v>
      </c>
      <c r="D160" s="29"/>
      <c r="E160" s="26"/>
      <c r="F160" s="102">
        <v>20000</v>
      </c>
      <c r="G160" s="26"/>
      <c r="H160" s="26"/>
      <c r="I160" s="26"/>
      <c r="J160" s="26"/>
      <c r="K160" s="26"/>
      <c r="L160" s="26">
        <f t="shared" si="18"/>
        <v>20000</v>
      </c>
      <c r="M160" s="45"/>
    </row>
    <row r="161" spans="1:16" ht="53.25" customHeight="1" x14ac:dyDescent="0.3">
      <c r="A161" s="100">
        <v>104</v>
      </c>
      <c r="B161" s="96"/>
      <c r="C161" s="28" t="s">
        <v>169</v>
      </c>
      <c r="D161" s="29"/>
      <c r="E161" s="26"/>
      <c r="F161" s="102"/>
      <c r="G161" s="26"/>
      <c r="H161" s="26"/>
      <c r="I161" s="26">
        <v>90000</v>
      </c>
      <c r="J161" s="26"/>
      <c r="K161" s="26"/>
      <c r="L161" s="26">
        <f t="shared" si="18"/>
        <v>90000</v>
      </c>
      <c r="M161" s="45"/>
    </row>
    <row r="162" spans="1:16" ht="53.25" customHeight="1" x14ac:dyDescent="0.3">
      <c r="A162" s="100"/>
      <c r="B162" s="96"/>
      <c r="C162" s="65" t="s">
        <v>220</v>
      </c>
      <c r="D162" s="29"/>
      <c r="E162" s="26"/>
      <c r="F162" s="173">
        <v>400000</v>
      </c>
      <c r="G162" s="26"/>
      <c r="H162" s="26"/>
      <c r="I162" s="26"/>
      <c r="J162" s="26"/>
      <c r="K162" s="26"/>
      <c r="L162" s="26">
        <f t="shared" si="18"/>
        <v>400000</v>
      </c>
      <c r="M162" s="45"/>
    </row>
    <row r="163" spans="1:16" ht="78" customHeight="1" x14ac:dyDescent="0.3">
      <c r="A163" s="100">
        <v>105</v>
      </c>
      <c r="B163" s="96"/>
      <c r="C163" s="28" t="s">
        <v>119</v>
      </c>
      <c r="D163" s="29"/>
      <c r="E163" s="26"/>
      <c r="F163" s="159">
        <v>300000</v>
      </c>
      <c r="G163" s="26"/>
      <c r="H163" s="26"/>
      <c r="I163" s="26"/>
      <c r="J163" s="26"/>
      <c r="K163" s="26"/>
      <c r="L163" s="26">
        <f t="shared" si="18"/>
        <v>300000</v>
      </c>
      <c r="M163" s="45" t="s">
        <v>62</v>
      </c>
    </row>
    <row r="164" spans="1:16" ht="78" customHeight="1" x14ac:dyDescent="0.3">
      <c r="A164" s="100"/>
      <c r="B164" s="96"/>
      <c r="C164" s="65" t="s">
        <v>200</v>
      </c>
      <c r="D164" s="29"/>
      <c r="E164" s="26"/>
      <c r="F164" s="102">
        <v>983797.6</v>
      </c>
      <c r="G164" s="26"/>
      <c r="H164" s="26"/>
      <c r="I164" s="26"/>
      <c r="J164" s="26"/>
      <c r="K164" s="26"/>
      <c r="L164" s="26">
        <f t="shared" si="18"/>
        <v>983797.6</v>
      </c>
      <c r="M164" s="45"/>
    </row>
    <row r="165" spans="1:16" ht="78" customHeight="1" x14ac:dyDescent="0.3">
      <c r="A165" s="100"/>
      <c r="B165" s="96"/>
      <c r="C165" s="65" t="s">
        <v>199</v>
      </c>
      <c r="D165" s="29"/>
      <c r="E165" s="26"/>
      <c r="F165" s="102">
        <v>491898.8</v>
      </c>
      <c r="G165" s="26"/>
      <c r="H165" s="26"/>
      <c r="I165" s="26"/>
      <c r="J165" s="26"/>
      <c r="K165" s="26"/>
      <c r="L165" s="26">
        <f t="shared" si="18"/>
        <v>491898.8</v>
      </c>
      <c r="M165" s="45"/>
    </row>
    <row r="166" spans="1:16" ht="78" customHeight="1" x14ac:dyDescent="0.3">
      <c r="A166" s="100"/>
      <c r="B166" s="96"/>
      <c r="C166" s="65" t="s">
        <v>201</v>
      </c>
      <c r="D166" s="29"/>
      <c r="E166" s="26"/>
      <c r="F166" s="102">
        <v>491898.8</v>
      </c>
      <c r="G166" s="26"/>
      <c r="H166" s="26"/>
      <c r="I166" s="26"/>
      <c r="J166" s="26"/>
      <c r="K166" s="26"/>
      <c r="L166" s="26">
        <f t="shared" si="18"/>
        <v>491898.8</v>
      </c>
      <c r="M166" s="45"/>
    </row>
    <row r="167" spans="1:16" s="14" customFormat="1" ht="48.75" customHeight="1" x14ac:dyDescent="0.3">
      <c r="A167" s="100">
        <v>106</v>
      </c>
      <c r="B167" s="96"/>
      <c r="C167" s="65" t="s">
        <v>215</v>
      </c>
      <c r="D167" s="39"/>
      <c r="E167" s="33"/>
      <c r="F167" s="32">
        <v>1967595.19</v>
      </c>
      <c r="G167" s="33"/>
      <c r="H167" s="33"/>
      <c r="I167" s="33"/>
      <c r="J167" s="33"/>
      <c r="K167" s="33"/>
      <c r="L167" s="26">
        <f t="shared" si="18"/>
        <v>1967595.19</v>
      </c>
      <c r="M167" s="46"/>
      <c r="O167" s="15"/>
      <c r="P167" s="15"/>
    </row>
    <row r="168" spans="1:16" s="10" customFormat="1" ht="26.25" customHeight="1" x14ac:dyDescent="0.3">
      <c r="A168" s="128"/>
      <c r="B168" s="148"/>
      <c r="C168" s="35" t="s">
        <v>20</v>
      </c>
      <c r="D168" s="41">
        <f t="shared" ref="D168:L168" si="19">SUM(D154:D167)</f>
        <v>0</v>
      </c>
      <c r="E168" s="41">
        <f t="shared" si="19"/>
        <v>1500</v>
      </c>
      <c r="F168" s="169">
        <f t="shared" si="19"/>
        <v>4879923.1399999997</v>
      </c>
      <c r="G168" s="41">
        <f t="shared" si="19"/>
        <v>0</v>
      </c>
      <c r="H168" s="41">
        <f t="shared" si="19"/>
        <v>0</v>
      </c>
      <c r="I168" s="41">
        <f t="shared" si="19"/>
        <v>1274139.3799999999</v>
      </c>
      <c r="J168" s="41">
        <f t="shared" si="19"/>
        <v>0</v>
      </c>
      <c r="K168" s="41">
        <f t="shared" si="19"/>
        <v>0</v>
      </c>
      <c r="L168" s="41">
        <f t="shared" si="19"/>
        <v>6155562.5199999996</v>
      </c>
      <c r="M168" s="92"/>
    </row>
    <row r="169" spans="1:16" ht="20.25" customHeight="1" x14ac:dyDescent="0.3">
      <c r="A169" s="126"/>
      <c r="B169" s="149"/>
      <c r="C169" s="35"/>
      <c r="D169" s="99"/>
      <c r="E169" s="42"/>
      <c r="F169" s="174" t="s">
        <v>80</v>
      </c>
      <c r="G169" s="42"/>
      <c r="H169" s="42"/>
      <c r="I169" s="42"/>
      <c r="J169" s="42"/>
      <c r="K169" s="42"/>
      <c r="L169" s="43"/>
      <c r="M169" s="45"/>
    </row>
    <row r="170" spans="1:16" ht="20.25" customHeight="1" x14ac:dyDescent="0.25">
      <c r="A170" s="181" t="s">
        <v>6</v>
      </c>
      <c r="B170" s="145"/>
      <c r="C170" s="213" t="s">
        <v>240</v>
      </c>
      <c r="D170" s="214" t="s">
        <v>1</v>
      </c>
      <c r="E170" s="210" t="s">
        <v>0</v>
      </c>
      <c r="F170" s="217" t="s">
        <v>2</v>
      </c>
      <c r="G170" s="210" t="s">
        <v>77</v>
      </c>
      <c r="H170" s="210" t="s">
        <v>87</v>
      </c>
      <c r="I170" s="210" t="s">
        <v>85</v>
      </c>
      <c r="J170" s="210" t="s">
        <v>3</v>
      </c>
      <c r="K170" s="210"/>
      <c r="L170" s="210" t="s">
        <v>4</v>
      </c>
      <c r="M170" s="45"/>
    </row>
    <row r="171" spans="1:16" s="53" customFormat="1" ht="24.75" customHeight="1" x14ac:dyDescent="0.3">
      <c r="A171" s="181"/>
      <c r="B171" s="145"/>
      <c r="C171" s="213"/>
      <c r="D171" s="214"/>
      <c r="E171" s="210"/>
      <c r="F171" s="217"/>
      <c r="G171" s="210"/>
      <c r="H171" s="210"/>
      <c r="I171" s="210"/>
      <c r="J171" s="89" t="s">
        <v>162</v>
      </c>
      <c r="K171" s="89" t="s">
        <v>5</v>
      </c>
      <c r="L171" s="210"/>
      <c r="M171" s="90"/>
    </row>
    <row r="172" spans="1:16" s="53" customFormat="1" ht="45" customHeight="1" x14ac:dyDescent="0.3">
      <c r="A172" s="100">
        <v>3.2</v>
      </c>
      <c r="B172" s="150"/>
      <c r="C172" s="35" t="s">
        <v>43</v>
      </c>
      <c r="D172" s="44"/>
      <c r="E172" s="25"/>
      <c r="F172" s="175"/>
      <c r="G172" s="25"/>
      <c r="H172" s="25"/>
      <c r="I172" s="25"/>
      <c r="J172" s="25"/>
      <c r="K172" s="25"/>
      <c r="L172" s="25"/>
      <c r="M172" s="90"/>
    </row>
    <row r="173" spans="1:16" s="104" customFormat="1" ht="55.5" customHeight="1" x14ac:dyDescent="0.3">
      <c r="A173" s="100">
        <v>107</v>
      </c>
      <c r="B173" s="96"/>
      <c r="C173" s="28" t="s">
        <v>175</v>
      </c>
      <c r="D173" s="101"/>
      <c r="E173" s="32"/>
      <c r="F173" s="102"/>
      <c r="G173" s="32"/>
      <c r="H173" s="32">
        <v>500000</v>
      </c>
      <c r="I173" s="32"/>
      <c r="J173" s="32"/>
      <c r="K173" s="32"/>
      <c r="L173" s="32">
        <f>SUM(D173:K173)</f>
        <v>500000</v>
      </c>
      <c r="M173" s="103"/>
    </row>
    <row r="174" spans="1:16" s="53" customFormat="1" ht="62.25" customHeight="1" x14ac:dyDescent="0.3">
      <c r="A174" s="100">
        <v>108</v>
      </c>
      <c r="B174" s="96"/>
      <c r="C174" s="65" t="s">
        <v>217</v>
      </c>
      <c r="D174" s="29"/>
      <c r="E174" s="26"/>
      <c r="F174" s="159">
        <v>121415.12</v>
      </c>
      <c r="G174" s="26"/>
      <c r="I174" s="26"/>
      <c r="J174" s="26"/>
      <c r="K174" s="26"/>
      <c r="L174" s="26">
        <f t="shared" ref="L174:L183" si="20">SUM(D174:K174)</f>
        <v>121415.12</v>
      </c>
      <c r="M174" s="90"/>
    </row>
    <row r="175" spans="1:16" s="53" customFormat="1" ht="62.25" customHeight="1" x14ac:dyDescent="0.3">
      <c r="A175" s="100">
        <v>109</v>
      </c>
      <c r="B175" s="96"/>
      <c r="C175" s="28" t="s">
        <v>190</v>
      </c>
      <c r="D175" s="29"/>
      <c r="E175" s="26"/>
      <c r="F175" s="102"/>
      <c r="G175" s="26"/>
      <c r="H175" s="26">
        <v>549000</v>
      </c>
      <c r="I175" s="26"/>
      <c r="J175" s="26"/>
      <c r="K175" s="26"/>
      <c r="L175" s="26">
        <f>SUM(D175:K175)</f>
        <v>549000</v>
      </c>
      <c r="M175" s="90"/>
    </row>
    <row r="176" spans="1:16" s="53" customFormat="1" ht="59.25" customHeight="1" x14ac:dyDescent="0.3">
      <c r="A176" s="100">
        <v>110</v>
      </c>
      <c r="B176" s="96"/>
      <c r="C176" s="28" t="s">
        <v>191</v>
      </c>
      <c r="D176" s="29"/>
      <c r="E176" s="26"/>
      <c r="F176" s="159">
        <v>682847.26</v>
      </c>
      <c r="G176" s="26"/>
      <c r="H176" s="26"/>
      <c r="I176" s="26"/>
      <c r="J176" s="26"/>
      <c r="K176" s="26"/>
      <c r="L176" s="26">
        <f t="shared" si="20"/>
        <v>682847.26</v>
      </c>
      <c r="M176" s="90"/>
    </row>
    <row r="177" spans="1:13" s="53" customFormat="1" ht="57.75" customHeight="1" x14ac:dyDescent="0.3">
      <c r="A177" s="100">
        <v>111</v>
      </c>
      <c r="B177" s="96"/>
      <c r="C177" s="28" t="s">
        <v>153</v>
      </c>
      <c r="D177" s="29"/>
      <c r="E177" s="26"/>
      <c r="F177" s="102"/>
      <c r="G177" s="26"/>
      <c r="H177" s="26"/>
      <c r="I177" s="105"/>
      <c r="J177" s="26">
        <v>60000</v>
      </c>
      <c r="K177" s="26"/>
      <c r="L177" s="26">
        <f t="shared" si="20"/>
        <v>60000</v>
      </c>
      <c r="M177" s="90"/>
    </row>
    <row r="178" spans="1:13" s="53" customFormat="1" ht="57.75" customHeight="1" x14ac:dyDescent="0.3">
      <c r="A178" s="100"/>
      <c r="B178" s="96"/>
      <c r="C178" s="65" t="s">
        <v>197</v>
      </c>
      <c r="D178" s="29"/>
      <c r="E178" s="26"/>
      <c r="F178" s="102">
        <v>983797.59</v>
      </c>
      <c r="G178" s="26"/>
      <c r="H178" s="26"/>
      <c r="I178" s="105"/>
      <c r="J178" s="26"/>
      <c r="K178" s="26"/>
      <c r="L178" s="26">
        <f t="shared" si="20"/>
        <v>983797.59</v>
      </c>
      <c r="M178" s="90"/>
    </row>
    <row r="179" spans="1:13" s="53" customFormat="1" ht="57.75" customHeight="1" x14ac:dyDescent="0.3">
      <c r="A179" s="100"/>
      <c r="B179" s="96"/>
      <c r="C179" s="65" t="s">
        <v>218</v>
      </c>
      <c r="D179" s="29"/>
      <c r="E179" s="26"/>
      <c r="F179" s="159">
        <v>128929.46</v>
      </c>
      <c r="G179" s="26"/>
      <c r="H179" s="26"/>
      <c r="I179" s="105"/>
      <c r="J179" s="26"/>
      <c r="K179" s="26"/>
      <c r="L179" s="26">
        <f t="shared" si="20"/>
        <v>128929.46</v>
      </c>
      <c r="M179" s="90"/>
    </row>
    <row r="180" spans="1:13" s="53" customFormat="1" ht="57.75" customHeight="1" x14ac:dyDescent="0.3">
      <c r="A180" s="100"/>
      <c r="B180" s="96"/>
      <c r="C180" s="7" t="s">
        <v>224</v>
      </c>
      <c r="D180" s="29"/>
      <c r="E180" s="26"/>
      <c r="F180" s="159">
        <v>411873.06</v>
      </c>
      <c r="G180" s="26"/>
      <c r="H180" s="26"/>
      <c r="I180" s="105"/>
      <c r="J180" s="26"/>
      <c r="K180" s="26"/>
      <c r="L180" s="26">
        <f t="shared" si="20"/>
        <v>411873.06</v>
      </c>
      <c r="M180" s="90"/>
    </row>
    <row r="181" spans="1:13" s="53" customFormat="1" ht="57.75" customHeight="1" x14ac:dyDescent="0.3">
      <c r="A181" s="100"/>
      <c r="B181" s="96"/>
      <c r="C181" s="65" t="s">
        <v>198</v>
      </c>
      <c r="D181" s="29"/>
      <c r="E181" s="26"/>
      <c r="F181" s="102">
        <v>983797.59</v>
      </c>
      <c r="G181" s="26"/>
      <c r="H181" s="26"/>
      <c r="I181" s="105"/>
      <c r="J181" s="26"/>
      <c r="K181" s="26"/>
      <c r="L181" s="26">
        <f t="shared" si="20"/>
        <v>983797.59</v>
      </c>
      <c r="M181" s="90"/>
    </row>
    <row r="182" spans="1:13" s="53" customFormat="1" ht="57.75" customHeight="1" x14ac:dyDescent="0.3">
      <c r="A182" s="100"/>
      <c r="B182" s="96"/>
      <c r="C182" s="65" t="s">
        <v>234</v>
      </c>
      <c r="D182" s="29"/>
      <c r="E182" s="26"/>
      <c r="F182" s="102"/>
      <c r="G182" s="26"/>
      <c r="H182" s="26"/>
      <c r="I182" s="106">
        <v>1547177</v>
      </c>
      <c r="J182" s="26"/>
      <c r="K182" s="26"/>
      <c r="L182" s="26">
        <f t="shared" si="20"/>
        <v>1547177</v>
      </c>
      <c r="M182" s="90"/>
    </row>
    <row r="183" spans="1:13" ht="61.5" customHeight="1" x14ac:dyDescent="0.3">
      <c r="A183" s="100">
        <v>112</v>
      </c>
      <c r="B183" s="147"/>
      <c r="C183" s="91" t="s">
        <v>176</v>
      </c>
      <c r="D183" s="29"/>
      <c r="E183" s="26"/>
      <c r="F183" s="102"/>
      <c r="G183" s="26"/>
      <c r="H183" s="26"/>
      <c r="I183" s="26">
        <v>225382.49</v>
      </c>
      <c r="J183" s="26"/>
      <c r="K183" s="26"/>
      <c r="L183" s="26">
        <f t="shared" si="20"/>
        <v>225382.49</v>
      </c>
      <c r="M183" s="45"/>
    </row>
    <row r="184" spans="1:13" s="53" customFormat="1" ht="24.9" customHeight="1" x14ac:dyDescent="0.3">
      <c r="A184" s="100">
        <v>3.3</v>
      </c>
      <c r="B184" s="151"/>
      <c r="C184" s="35" t="s">
        <v>20</v>
      </c>
      <c r="D184" s="41">
        <f t="shared" ref="D184:L184" si="21">SUM(D173:D183)</f>
        <v>0</v>
      </c>
      <c r="E184" s="41">
        <f t="shared" si="21"/>
        <v>0</v>
      </c>
      <c r="F184" s="169">
        <f t="shared" si="21"/>
        <v>3312660.0799999996</v>
      </c>
      <c r="G184" s="41">
        <f t="shared" si="21"/>
        <v>0</v>
      </c>
      <c r="H184" s="41">
        <f t="shared" si="21"/>
        <v>1049000</v>
      </c>
      <c r="I184" s="41">
        <f t="shared" si="21"/>
        <v>1772559.49</v>
      </c>
      <c r="J184" s="41">
        <f t="shared" si="21"/>
        <v>60000</v>
      </c>
      <c r="K184" s="41">
        <f t="shared" si="21"/>
        <v>0</v>
      </c>
      <c r="L184" s="41">
        <f t="shared" si="21"/>
        <v>6194219.5700000003</v>
      </c>
      <c r="M184" s="90"/>
    </row>
    <row r="185" spans="1:13" s="53" customFormat="1" ht="24.9" customHeight="1" x14ac:dyDescent="0.3">
      <c r="A185" s="100"/>
      <c r="B185" s="151"/>
      <c r="C185" s="35" t="s">
        <v>63</v>
      </c>
      <c r="D185" s="44"/>
      <c r="E185" s="25"/>
      <c r="F185" s="168"/>
      <c r="G185" s="25"/>
      <c r="H185" s="25"/>
      <c r="I185" s="25"/>
      <c r="J185" s="25"/>
      <c r="K185" s="25"/>
      <c r="L185" s="25"/>
      <c r="M185" s="90"/>
    </row>
    <row r="186" spans="1:13" ht="24.9" customHeight="1" x14ac:dyDescent="0.3">
      <c r="A186" s="100"/>
      <c r="B186" s="96"/>
      <c r="C186" s="35" t="s">
        <v>61</v>
      </c>
      <c r="D186" s="44"/>
      <c r="E186" s="25"/>
      <c r="F186" s="168"/>
      <c r="G186" s="25"/>
      <c r="H186" s="25"/>
      <c r="I186" s="25"/>
      <c r="J186" s="25"/>
      <c r="K186" s="25"/>
      <c r="L186" s="25"/>
      <c r="M186" s="45"/>
    </row>
    <row r="187" spans="1:13" ht="53.25" customHeight="1" x14ac:dyDescent="0.3">
      <c r="A187" s="100">
        <v>113</v>
      </c>
      <c r="B187" s="96"/>
      <c r="C187" s="28" t="s">
        <v>204</v>
      </c>
      <c r="D187" s="29"/>
      <c r="E187" s="26"/>
      <c r="F187" s="32">
        <v>523250</v>
      </c>
      <c r="G187" s="26"/>
      <c r="H187" s="26"/>
      <c r="I187" s="26"/>
      <c r="J187" s="26"/>
      <c r="K187" s="26"/>
      <c r="L187" s="26">
        <f>SUM(D187:K187)</f>
        <v>523250</v>
      </c>
      <c r="M187" s="45"/>
    </row>
    <row r="188" spans="1:13" ht="53.25" customHeight="1" x14ac:dyDescent="0.3">
      <c r="A188" s="100"/>
      <c r="B188" s="96"/>
      <c r="C188" s="65" t="s">
        <v>205</v>
      </c>
      <c r="D188" s="29"/>
      <c r="E188" s="26"/>
      <c r="F188" s="32">
        <v>230000</v>
      </c>
      <c r="G188" s="26"/>
      <c r="H188" s="26"/>
      <c r="I188" s="26"/>
      <c r="J188" s="26"/>
      <c r="K188" s="26"/>
      <c r="L188" s="26">
        <f t="shared" ref="L188:L197" si="22">SUM(D188:K188)</f>
        <v>230000</v>
      </c>
      <c r="M188" s="45"/>
    </row>
    <row r="189" spans="1:13" ht="53.25" customHeight="1" x14ac:dyDescent="0.3">
      <c r="A189" s="100"/>
      <c r="B189" s="96"/>
      <c r="C189" s="107" t="s">
        <v>206</v>
      </c>
      <c r="D189" s="29"/>
      <c r="E189" s="26"/>
      <c r="F189" s="32">
        <v>100000</v>
      </c>
      <c r="G189" s="26"/>
      <c r="H189" s="26"/>
      <c r="I189" s="26"/>
      <c r="J189" s="26"/>
      <c r="K189" s="26"/>
      <c r="L189" s="26">
        <f t="shared" si="22"/>
        <v>100000</v>
      </c>
      <c r="M189" s="45"/>
    </row>
    <row r="190" spans="1:13" ht="53.25" customHeight="1" x14ac:dyDescent="0.3">
      <c r="A190" s="100"/>
      <c r="B190" s="96"/>
      <c r="C190" s="7" t="s">
        <v>207</v>
      </c>
      <c r="D190" s="29"/>
      <c r="E190" s="26"/>
      <c r="F190" s="32">
        <v>300999.99</v>
      </c>
      <c r="G190" s="26"/>
      <c r="H190" s="26"/>
      <c r="I190" s="26"/>
      <c r="J190" s="26"/>
      <c r="K190" s="26"/>
      <c r="L190" s="26">
        <f t="shared" si="22"/>
        <v>300999.99</v>
      </c>
      <c r="M190" s="45"/>
    </row>
    <row r="191" spans="1:13" ht="53.25" customHeight="1" x14ac:dyDescent="0.3">
      <c r="A191" s="100"/>
      <c r="B191" s="96"/>
      <c r="C191" s="7" t="s">
        <v>208</v>
      </c>
      <c r="D191" s="29"/>
      <c r="E191" s="26"/>
      <c r="F191" s="32">
        <v>418600</v>
      </c>
      <c r="G191" s="26"/>
      <c r="H191" s="26"/>
      <c r="I191" s="26"/>
      <c r="J191" s="26"/>
      <c r="K191" s="26"/>
      <c r="L191" s="26">
        <f t="shared" si="22"/>
        <v>418600</v>
      </c>
      <c r="M191" s="45"/>
    </row>
    <row r="192" spans="1:13" ht="53.25" customHeight="1" x14ac:dyDescent="0.3">
      <c r="A192" s="100"/>
      <c r="B192" s="96"/>
      <c r="C192" s="65" t="s">
        <v>209</v>
      </c>
      <c r="D192" s="29"/>
      <c r="E192" s="26"/>
      <c r="F192" s="32">
        <v>20000</v>
      </c>
      <c r="G192" s="26"/>
      <c r="H192" s="26"/>
      <c r="I192" s="26"/>
      <c r="J192" s="26"/>
      <c r="K192" s="26"/>
      <c r="L192" s="26">
        <f t="shared" si="22"/>
        <v>20000</v>
      </c>
      <c r="M192" s="45"/>
    </row>
    <row r="193" spans="1:13" ht="53.25" customHeight="1" x14ac:dyDescent="0.3">
      <c r="A193" s="100"/>
      <c r="B193" s="96"/>
      <c r="C193" s="65" t="s">
        <v>211</v>
      </c>
      <c r="D193" s="29"/>
      <c r="E193" s="26"/>
      <c r="F193" s="159">
        <v>217150</v>
      </c>
      <c r="G193" s="26"/>
      <c r="H193" s="26"/>
      <c r="I193" s="26"/>
      <c r="J193" s="26"/>
      <c r="K193" s="26"/>
      <c r="L193" s="26">
        <f t="shared" si="22"/>
        <v>217150</v>
      </c>
      <c r="M193" s="45"/>
    </row>
    <row r="194" spans="1:13" ht="53.25" customHeight="1" x14ac:dyDescent="0.3">
      <c r="A194" s="100"/>
      <c r="B194" s="96"/>
      <c r="C194" s="65" t="s">
        <v>221</v>
      </c>
      <c r="D194" s="29"/>
      <c r="E194" s="26"/>
      <c r="F194" s="159">
        <v>350000</v>
      </c>
      <c r="G194" s="26"/>
      <c r="H194" s="26"/>
      <c r="I194" s="26"/>
      <c r="J194" s="26"/>
      <c r="K194" s="26"/>
      <c r="L194" s="26">
        <f t="shared" si="22"/>
        <v>350000</v>
      </c>
      <c r="M194" s="45"/>
    </row>
    <row r="195" spans="1:13" ht="53.25" customHeight="1" x14ac:dyDescent="0.3">
      <c r="A195" s="100"/>
      <c r="B195" s="96"/>
      <c r="C195" s="65" t="s">
        <v>219</v>
      </c>
      <c r="D195" s="29"/>
      <c r="E195" s="26"/>
      <c r="F195" s="159">
        <v>43000</v>
      </c>
      <c r="G195" s="26"/>
      <c r="H195" s="26"/>
      <c r="I195" s="26"/>
      <c r="J195" s="26"/>
      <c r="K195" s="26"/>
      <c r="L195" s="26">
        <f t="shared" si="22"/>
        <v>43000</v>
      </c>
      <c r="M195" s="45"/>
    </row>
    <row r="196" spans="1:13" ht="53.25" customHeight="1" x14ac:dyDescent="0.3">
      <c r="A196" s="100"/>
      <c r="B196" s="96"/>
      <c r="C196" s="65" t="s">
        <v>212</v>
      </c>
      <c r="D196" s="29"/>
      <c r="E196" s="26"/>
      <c r="F196" s="32">
        <v>20000</v>
      </c>
      <c r="G196" s="26"/>
      <c r="H196" s="26"/>
      <c r="I196" s="26"/>
      <c r="J196" s="26"/>
      <c r="K196" s="26"/>
      <c r="L196" s="26">
        <f t="shared" si="22"/>
        <v>20000</v>
      </c>
      <c r="M196" s="45"/>
    </row>
    <row r="197" spans="1:13" ht="37.5" customHeight="1" x14ac:dyDescent="0.3">
      <c r="A197" s="100">
        <v>114</v>
      </c>
      <c r="B197" s="96"/>
      <c r="C197" s="65" t="s">
        <v>210</v>
      </c>
      <c r="D197" s="29"/>
      <c r="E197" s="26"/>
      <c r="F197" s="102">
        <v>20000</v>
      </c>
      <c r="G197" s="26"/>
      <c r="H197" s="26"/>
      <c r="I197" s="26"/>
      <c r="J197" s="26"/>
      <c r="K197" s="26"/>
      <c r="L197" s="26">
        <f t="shared" si="22"/>
        <v>20000</v>
      </c>
      <c r="M197" s="45"/>
    </row>
    <row r="198" spans="1:13" s="53" customFormat="1" x14ac:dyDescent="0.3">
      <c r="A198" s="100"/>
      <c r="B198" s="150"/>
      <c r="C198" s="35" t="s">
        <v>20</v>
      </c>
      <c r="D198" s="41">
        <f t="shared" ref="D198:K198" si="23">SUM(D185:D197)</f>
        <v>0</v>
      </c>
      <c r="E198" s="27">
        <f t="shared" si="23"/>
        <v>0</v>
      </c>
      <c r="F198" s="176">
        <f t="shared" si="23"/>
        <v>2242999.9900000002</v>
      </c>
      <c r="G198" s="27">
        <f t="shared" si="23"/>
        <v>0</v>
      </c>
      <c r="H198" s="27">
        <f t="shared" si="23"/>
        <v>0</v>
      </c>
      <c r="I198" s="27">
        <f t="shared" si="23"/>
        <v>0</v>
      </c>
      <c r="J198" s="27">
        <f t="shared" si="23"/>
        <v>0</v>
      </c>
      <c r="K198" s="27">
        <f t="shared" si="23"/>
        <v>0</v>
      </c>
      <c r="L198" s="27">
        <f>SUM(L186:L197)</f>
        <v>2242999.9900000002</v>
      </c>
      <c r="M198" s="90"/>
    </row>
    <row r="199" spans="1:13" s="53" customFormat="1" x14ac:dyDescent="0.3">
      <c r="A199" s="184" t="s">
        <v>82</v>
      </c>
      <c r="B199" s="185"/>
      <c r="C199" s="185"/>
      <c r="D199" s="185"/>
      <c r="E199" s="185"/>
      <c r="F199" s="185"/>
      <c r="G199" s="185"/>
      <c r="H199" s="185"/>
      <c r="I199" s="185"/>
      <c r="J199" s="185"/>
      <c r="K199" s="185"/>
      <c r="L199" s="185"/>
      <c r="M199" s="90"/>
    </row>
    <row r="200" spans="1:13" s="53" customFormat="1" ht="31.2" x14ac:dyDescent="0.3">
      <c r="A200" s="100">
        <v>3.4</v>
      </c>
      <c r="B200" s="150"/>
      <c r="C200" s="108" t="s">
        <v>44</v>
      </c>
      <c r="D200" s="44"/>
      <c r="E200" s="25"/>
      <c r="F200" s="168"/>
      <c r="G200" s="25"/>
      <c r="H200" s="25"/>
      <c r="I200" s="25"/>
      <c r="J200" s="25"/>
      <c r="K200" s="25"/>
      <c r="L200" s="25"/>
      <c r="M200" s="90"/>
    </row>
    <row r="201" spans="1:13" ht="37.5" customHeight="1" x14ac:dyDescent="0.3">
      <c r="A201" s="100"/>
      <c r="B201" s="96"/>
      <c r="C201" s="35" t="s">
        <v>61</v>
      </c>
      <c r="D201" s="44"/>
      <c r="E201" s="25"/>
      <c r="F201" s="168"/>
      <c r="G201" s="25"/>
      <c r="H201" s="25"/>
      <c r="I201" s="25"/>
      <c r="J201" s="25"/>
      <c r="K201" s="25"/>
      <c r="L201" s="25"/>
      <c r="M201" s="45"/>
    </row>
    <row r="202" spans="1:13" ht="92.25" customHeight="1" x14ac:dyDescent="0.3">
      <c r="A202" s="100">
        <v>116</v>
      </c>
      <c r="B202" s="96"/>
      <c r="C202" s="28" t="s">
        <v>112</v>
      </c>
      <c r="D202" s="29">
        <v>5000</v>
      </c>
      <c r="E202" s="26"/>
      <c r="F202" s="32"/>
      <c r="G202" s="26"/>
      <c r="H202" s="26"/>
      <c r="I202" s="25"/>
      <c r="J202" s="26"/>
      <c r="K202" s="26">
        <v>100000</v>
      </c>
      <c r="L202" s="26">
        <f>SUM(D202:K202)</f>
        <v>105000</v>
      </c>
      <c r="M202" s="45"/>
    </row>
    <row r="203" spans="1:13" ht="88.5" customHeight="1" x14ac:dyDescent="0.3">
      <c r="A203" s="100">
        <v>117</v>
      </c>
      <c r="B203" s="96"/>
      <c r="C203" s="28" t="s">
        <v>113</v>
      </c>
      <c r="D203" s="29">
        <v>3000</v>
      </c>
      <c r="E203" s="26"/>
      <c r="F203" s="32"/>
      <c r="G203" s="26"/>
      <c r="H203" s="26"/>
      <c r="I203" s="25"/>
      <c r="J203" s="26"/>
      <c r="K203" s="26"/>
      <c r="L203" s="26">
        <f t="shared" ref="L203:L220" si="24">SUM(D203:K203)</f>
        <v>3000</v>
      </c>
      <c r="M203" s="45"/>
    </row>
    <row r="204" spans="1:13" ht="105.75" customHeight="1" x14ac:dyDescent="0.3">
      <c r="A204" s="100">
        <v>118</v>
      </c>
      <c r="B204" s="96"/>
      <c r="C204" s="28" t="s">
        <v>114</v>
      </c>
      <c r="D204" s="29">
        <v>5000</v>
      </c>
      <c r="E204" s="26"/>
      <c r="F204" s="32"/>
      <c r="G204" s="26"/>
      <c r="H204" s="26"/>
      <c r="I204" s="25"/>
      <c r="J204" s="26"/>
      <c r="K204" s="26"/>
      <c r="L204" s="26">
        <f t="shared" si="24"/>
        <v>5000</v>
      </c>
      <c r="M204" s="45"/>
    </row>
    <row r="205" spans="1:13" ht="75.599999999999994" x14ac:dyDescent="0.3">
      <c r="A205" s="100">
        <v>119</v>
      </c>
      <c r="B205" s="96"/>
      <c r="C205" s="28" t="s">
        <v>115</v>
      </c>
      <c r="D205" s="29">
        <v>2000</v>
      </c>
      <c r="E205" s="26"/>
      <c r="F205" s="32"/>
      <c r="G205" s="26"/>
      <c r="H205" s="26"/>
      <c r="I205" s="25"/>
      <c r="J205" s="26"/>
      <c r="K205" s="30"/>
      <c r="L205" s="26">
        <f t="shared" si="24"/>
        <v>2000</v>
      </c>
      <c r="M205" s="45"/>
    </row>
    <row r="206" spans="1:13" ht="45.6" x14ac:dyDescent="0.3">
      <c r="A206" s="100">
        <v>120</v>
      </c>
      <c r="B206" s="96"/>
      <c r="C206" s="28" t="s">
        <v>116</v>
      </c>
      <c r="D206" s="29">
        <v>10000</v>
      </c>
      <c r="E206" s="26"/>
      <c r="F206" s="32"/>
      <c r="G206" s="26"/>
      <c r="H206" s="26"/>
      <c r="I206" s="25"/>
      <c r="J206" s="26"/>
      <c r="K206" s="26"/>
      <c r="L206" s="26">
        <f t="shared" si="24"/>
        <v>10000</v>
      </c>
      <c r="M206" s="45"/>
    </row>
    <row r="207" spans="1:13" ht="30.6" x14ac:dyDescent="0.3">
      <c r="A207" s="100">
        <v>121</v>
      </c>
      <c r="B207" s="96"/>
      <c r="C207" s="28" t="s">
        <v>117</v>
      </c>
      <c r="D207" s="29">
        <v>3000</v>
      </c>
      <c r="E207" s="26"/>
      <c r="F207" s="32"/>
      <c r="G207" s="26"/>
      <c r="H207" s="26"/>
      <c r="I207" s="26"/>
      <c r="J207" s="26"/>
      <c r="K207" s="26"/>
      <c r="L207" s="26">
        <f t="shared" si="24"/>
        <v>3000</v>
      </c>
      <c r="M207" s="45"/>
    </row>
    <row r="208" spans="1:13" ht="30.6" x14ac:dyDescent="0.3">
      <c r="A208" s="100">
        <v>122</v>
      </c>
      <c r="B208" s="96"/>
      <c r="C208" s="28" t="s">
        <v>124</v>
      </c>
      <c r="D208" s="29"/>
      <c r="E208" s="26"/>
      <c r="F208" s="102">
        <v>150000</v>
      </c>
      <c r="G208" s="26"/>
      <c r="H208" s="26"/>
      <c r="I208" s="26"/>
      <c r="J208" s="26"/>
      <c r="K208" s="26"/>
      <c r="L208" s="26">
        <f t="shared" si="24"/>
        <v>150000</v>
      </c>
      <c r="M208" s="45"/>
    </row>
    <row r="209" spans="1:13" ht="45.6" x14ac:dyDescent="0.3">
      <c r="A209" s="100">
        <v>123</v>
      </c>
      <c r="B209" s="96"/>
      <c r="C209" s="28" t="s">
        <v>125</v>
      </c>
      <c r="D209" s="29"/>
      <c r="E209" s="26"/>
      <c r="F209" s="102">
        <v>5000</v>
      </c>
      <c r="G209" s="26"/>
      <c r="H209" s="26"/>
      <c r="I209" s="26"/>
      <c r="J209" s="26"/>
      <c r="K209" s="26"/>
      <c r="L209" s="26">
        <f t="shared" si="24"/>
        <v>5000</v>
      </c>
      <c r="M209" s="45"/>
    </row>
    <row r="210" spans="1:13" ht="30.6" x14ac:dyDescent="0.3">
      <c r="A210" s="100">
        <v>124</v>
      </c>
      <c r="B210" s="96"/>
      <c r="C210" s="28" t="s">
        <v>127</v>
      </c>
      <c r="D210" s="29"/>
      <c r="E210" s="26"/>
      <c r="F210" s="102">
        <v>30000</v>
      </c>
      <c r="G210" s="26"/>
      <c r="H210" s="26"/>
      <c r="I210" s="26"/>
      <c r="J210" s="26"/>
      <c r="K210" s="26"/>
      <c r="L210" s="26">
        <f t="shared" si="24"/>
        <v>30000</v>
      </c>
      <c r="M210" s="45"/>
    </row>
    <row r="211" spans="1:13" ht="30.6" x14ac:dyDescent="0.3">
      <c r="A211" s="100">
        <v>125</v>
      </c>
      <c r="B211" s="96"/>
      <c r="C211" s="28" t="s">
        <v>126</v>
      </c>
      <c r="D211" s="29"/>
      <c r="E211" s="26"/>
      <c r="F211" s="102">
        <v>50000</v>
      </c>
      <c r="G211" s="26"/>
      <c r="H211" s="26"/>
      <c r="I211" s="26"/>
      <c r="J211" s="26"/>
      <c r="K211" s="26"/>
      <c r="L211" s="26">
        <f t="shared" si="24"/>
        <v>50000</v>
      </c>
      <c r="M211" s="45"/>
    </row>
    <row r="212" spans="1:13" ht="30.6" x14ac:dyDescent="0.3">
      <c r="A212" s="100">
        <v>126</v>
      </c>
      <c r="B212" s="96"/>
      <c r="C212" s="28" t="s">
        <v>128</v>
      </c>
      <c r="D212" s="29"/>
      <c r="E212" s="26"/>
      <c r="F212" s="102">
        <v>50000</v>
      </c>
      <c r="G212" s="26"/>
      <c r="H212" s="26"/>
      <c r="I212" s="26"/>
      <c r="J212" s="26"/>
      <c r="K212" s="26"/>
      <c r="L212" s="26">
        <f t="shared" si="24"/>
        <v>50000</v>
      </c>
      <c r="M212" s="45"/>
    </row>
    <row r="213" spans="1:13" ht="30.6" x14ac:dyDescent="0.3">
      <c r="A213" s="100">
        <v>127</v>
      </c>
      <c r="B213" s="96"/>
      <c r="C213" s="28" t="s">
        <v>132</v>
      </c>
      <c r="D213" s="29"/>
      <c r="E213" s="26"/>
      <c r="F213" s="102">
        <v>30000</v>
      </c>
      <c r="G213" s="26"/>
      <c r="H213" s="26"/>
      <c r="I213" s="26"/>
      <c r="J213" s="26"/>
      <c r="K213" s="26"/>
      <c r="L213" s="26">
        <f t="shared" si="24"/>
        <v>30000</v>
      </c>
      <c r="M213" s="45"/>
    </row>
    <row r="214" spans="1:13" ht="45.6" x14ac:dyDescent="0.3">
      <c r="A214" s="100">
        <v>128</v>
      </c>
      <c r="B214" s="96"/>
      <c r="C214" s="28" t="s">
        <v>131</v>
      </c>
      <c r="D214" s="29"/>
      <c r="E214" s="26"/>
      <c r="F214" s="102">
        <v>30000</v>
      </c>
      <c r="G214" s="26"/>
      <c r="H214" s="26"/>
      <c r="I214" s="26"/>
      <c r="J214" s="26"/>
      <c r="K214" s="26"/>
      <c r="L214" s="26">
        <f t="shared" si="24"/>
        <v>30000</v>
      </c>
      <c r="M214" s="45"/>
    </row>
    <row r="215" spans="1:13" ht="60.6" x14ac:dyDescent="0.3">
      <c r="A215" s="100">
        <v>129</v>
      </c>
      <c r="B215" s="96"/>
      <c r="C215" s="28" t="s">
        <v>130</v>
      </c>
      <c r="D215" s="29"/>
      <c r="E215" s="26"/>
      <c r="F215" s="102">
        <v>2000</v>
      </c>
      <c r="G215" s="26"/>
      <c r="H215" s="26"/>
      <c r="I215" s="26"/>
      <c r="J215" s="26"/>
      <c r="K215" s="26"/>
      <c r="L215" s="26">
        <f t="shared" si="24"/>
        <v>2000</v>
      </c>
      <c r="M215" s="45"/>
    </row>
    <row r="216" spans="1:13" ht="60.6" x14ac:dyDescent="0.3">
      <c r="A216" s="100">
        <v>130</v>
      </c>
      <c r="B216" s="96"/>
      <c r="C216" s="28" t="s">
        <v>129</v>
      </c>
      <c r="D216" s="29"/>
      <c r="E216" s="26"/>
      <c r="F216" s="102">
        <v>2000</v>
      </c>
      <c r="G216" s="26"/>
      <c r="H216" s="26"/>
      <c r="I216" s="26"/>
      <c r="J216" s="26"/>
      <c r="K216" s="26"/>
      <c r="L216" s="26">
        <f t="shared" si="24"/>
        <v>2000</v>
      </c>
      <c r="M216" s="45"/>
    </row>
    <row r="217" spans="1:13" ht="45.6" x14ac:dyDescent="0.3">
      <c r="A217" s="100">
        <v>131</v>
      </c>
      <c r="B217" s="96"/>
      <c r="C217" s="28" t="s">
        <v>133</v>
      </c>
      <c r="D217" s="29"/>
      <c r="E217" s="26"/>
      <c r="F217" s="102">
        <v>10000</v>
      </c>
      <c r="G217" s="26"/>
      <c r="H217" s="26"/>
      <c r="I217" s="26"/>
      <c r="J217" s="26"/>
      <c r="K217" s="26"/>
      <c r="L217" s="26">
        <f t="shared" si="24"/>
        <v>10000</v>
      </c>
      <c r="M217" s="45"/>
    </row>
    <row r="218" spans="1:13" ht="45.6" x14ac:dyDescent="0.3">
      <c r="A218" s="100">
        <v>132</v>
      </c>
      <c r="B218" s="96"/>
      <c r="C218" s="28" t="s">
        <v>134</v>
      </c>
      <c r="D218" s="29"/>
      <c r="E218" s="26"/>
      <c r="F218" s="102">
        <v>15000</v>
      </c>
      <c r="G218" s="26"/>
      <c r="H218" s="26"/>
      <c r="I218" s="26"/>
      <c r="J218" s="26"/>
      <c r="K218" s="26"/>
      <c r="L218" s="26">
        <f t="shared" si="24"/>
        <v>15000</v>
      </c>
      <c r="M218" s="45"/>
    </row>
    <row r="219" spans="1:13" ht="45.6" x14ac:dyDescent="0.3">
      <c r="A219" s="100">
        <v>133</v>
      </c>
      <c r="B219" s="96"/>
      <c r="C219" s="28" t="s">
        <v>135</v>
      </c>
      <c r="D219" s="29"/>
      <c r="E219" s="26"/>
      <c r="F219" s="102">
        <v>5000</v>
      </c>
      <c r="G219" s="26"/>
      <c r="H219" s="26"/>
      <c r="I219" s="26"/>
      <c r="J219" s="26"/>
      <c r="K219" s="26"/>
      <c r="L219" s="26">
        <f t="shared" si="24"/>
        <v>5000</v>
      </c>
      <c r="M219" s="45"/>
    </row>
    <row r="220" spans="1:13" ht="45.6" x14ac:dyDescent="0.3">
      <c r="A220" s="100">
        <v>134</v>
      </c>
      <c r="B220" s="96"/>
      <c r="C220" s="28" t="s">
        <v>136</v>
      </c>
      <c r="D220" s="29"/>
      <c r="E220" s="26"/>
      <c r="F220" s="102">
        <v>2000</v>
      </c>
      <c r="G220" s="26"/>
      <c r="H220" s="26"/>
      <c r="I220" s="26"/>
      <c r="J220" s="26"/>
      <c r="K220" s="26"/>
      <c r="L220" s="26">
        <f t="shared" si="24"/>
        <v>2000</v>
      </c>
      <c r="M220" s="45"/>
    </row>
    <row r="221" spans="1:13" s="53" customFormat="1" ht="24.9" customHeight="1" x14ac:dyDescent="0.3">
      <c r="A221" s="127"/>
      <c r="B221" s="146"/>
      <c r="C221" s="35" t="s">
        <v>20</v>
      </c>
      <c r="D221" s="41">
        <f>SUM(D201:D220)</f>
        <v>28000</v>
      </c>
      <c r="E221" s="27">
        <f t="shared" ref="E221:K221" si="25">SUM(E200:E220)</f>
        <v>0</v>
      </c>
      <c r="F221" s="176">
        <f t="shared" si="25"/>
        <v>381000</v>
      </c>
      <c r="G221" s="27">
        <f t="shared" si="25"/>
        <v>0</v>
      </c>
      <c r="H221" s="27">
        <f t="shared" si="25"/>
        <v>0</v>
      </c>
      <c r="I221" s="27">
        <f t="shared" si="25"/>
        <v>0</v>
      </c>
      <c r="J221" s="27">
        <f t="shared" si="25"/>
        <v>0</v>
      </c>
      <c r="K221" s="27">
        <f t="shared" si="25"/>
        <v>100000</v>
      </c>
      <c r="L221" s="27">
        <f>SUM(L201:L220)</f>
        <v>509000</v>
      </c>
      <c r="M221" s="90"/>
    </row>
    <row r="222" spans="1:13" s="53" customFormat="1" x14ac:dyDescent="0.3">
      <c r="A222" s="127" t="s">
        <v>46</v>
      </c>
      <c r="B222" s="152"/>
      <c r="C222" s="35" t="s">
        <v>145</v>
      </c>
      <c r="D222" s="44"/>
      <c r="E222" s="25"/>
      <c r="F222" s="168"/>
      <c r="G222" s="25"/>
      <c r="H222" s="25"/>
      <c r="I222" s="25"/>
      <c r="J222" s="25"/>
      <c r="K222" s="25"/>
      <c r="L222" s="25"/>
      <c r="M222" s="90"/>
    </row>
    <row r="223" spans="1:13" s="53" customFormat="1" ht="42" customHeight="1" x14ac:dyDescent="0.3">
      <c r="A223" s="127" t="s">
        <v>177</v>
      </c>
      <c r="B223" s="152"/>
      <c r="C223" s="28" t="s">
        <v>47</v>
      </c>
      <c r="D223" s="44"/>
      <c r="E223" s="25"/>
      <c r="F223" s="168"/>
      <c r="G223" s="25"/>
      <c r="H223" s="25"/>
      <c r="I223" s="25"/>
      <c r="J223" s="25" t="s">
        <v>62</v>
      </c>
      <c r="K223" s="25"/>
      <c r="L223" s="25"/>
      <c r="M223" s="90"/>
    </row>
    <row r="224" spans="1:13" s="53" customFormat="1" ht="42" customHeight="1" x14ac:dyDescent="0.3">
      <c r="A224" s="127" t="s">
        <v>178</v>
      </c>
      <c r="B224" s="152"/>
      <c r="C224" s="28" t="s">
        <v>164</v>
      </c>
      <c r="D224" s="44">
        <v>2000</v>
      </c>
      <c r="E224" s="25"/>
      <c r="F224" s="168"/>
      <c r="G224" s="25"/>
      <c r="H224" s="25"/>
      <c r="I224" s="25"/>
      <c r="J224" s="25"/>
      <c r="K224" s="25"/>
      <c r="L224" s="25">
        <f>SUM(D224:K224)</f>
        <v>2000</v>
      </c>
      <c r="M224" s="90"/>
    </row>
    <row r="225" spans="1:13" s="53" customFormat="1" ht="42" customHeight="1" x14ac:dyDescent="0.3">
      <c r="A225" s="127" t="s">
        <v>179</v>
      </c>
      <c r="B225" s="152"/>
      <c r="C225" s="28" t="s">
        <v>163</v>
      </c>
      <c r="D225" s="44">
        <v>4000</v>
      </c>
      <c r="E225" s="25"/>
      <c r="F225" s="168"/>
      <c r="G225" s="25"/>
      <c r="H225" s="25"/>
      <c r="I225" s="25"/>
      <c r="J225" s="25"/>
      <c r="K225" s="25"/>
      <c r="L225" s="25">
        <f t="shared" ref="L225:L231" si="26">SUM(D225:K225)</f>
        <v>4000</v>
      </c>
      <c r="M225" s="90"/>
    </row>
    <row r="226" spans="1:13" s="53" customFormat="1" ht="42" customHeight="1" x14ac:dyDescent="0.3">
      <c r="A226" s="127" t="s">
        <v>180</v>
      </c>
      <c r="B226" s="152"/>
      <c r="C226" s="28" t="s">
        <v>137</v>
      </c>
      <c r="D226" s="44">
        <v>5000</v>
      </c>
      <c r="E226" s="25"/>
      <c r="F226" s="168"/>
      <c r="G226" s="25"/>
      <c r="H226" s="25"/>
      <c r="I226" s="25"/>
      <c r="J226" s="25"/>
      <c r="K226" s="25"/>
      <c r="L226" s="25">
        <f t="shared" si="26"/>
        <v>5000</v>
      </c>
      <c r="M226" s="90"/>
    </row>
    <row r="227" spans="1:13" s="53" customFormat="1" ht="42" customHeight="1" x14ac:dyDescent="0.3">
      <c r="A227" s="127" t="s">
        <v>181</v>
      </c>
      <c r="B227" s="152"/>
      <c r="C227" s="28" t="s">
        <v>138</v>
      </c>
      <c r="D227" s="44">
        <v>3000</v>
      </c>
      <c r="E227" s="25"/>
      <c r="F227" s="168"/>
      <c r="G227" s="25"/>
      <c r="H227" s="25"/>
      <c r="I227" s="25"/>
      <c r="J227" s="25"/>
      <c r="K227" s="25"/>
      <c r="L227" s="25">
        <f t="shared" si="26"/>
        <v>3000</v>
      </c>
      <c r="M227" s="90"/>
    </row>
    <row r="228" spans="1:13" s="53" customFormat="1" ht="42" customHeight="1" x14ac:dyDescent="0.3">
      <c r="A228" s="127" t="s">
        <v>182</v>
      </c>
      <c r="B228" s="152"/>
      <c r="C228" s="28" t="s">
        <v>139</v>
      </c>
      <c r="D228" s="44">
        <v>1000</v>
      </c>
      <c r="E228" s="25"/>
      <c r="F228" s="168"/>
      <c r="G228" s="25"/>
      <c r="H228" s="25"/>
      <c r="I228" s="25"/>
      <c r="J228" s="25"/>
      <c r="K228" s="25"/>
      <c r="L228" s="25">
        <f t="shared" si="26"/>
        <v>1000</v>
      </c>
      <c r="M228" s="90"/>
    </row>
    <row r="229" spans="1:13" s="53" customFormat="1" ht="67.5" customHeight="1" x14ac:dyDescent="0.3">
      <c r="A229" s="127" t="s">
        <v>183</v>
      </c>
      <c r="B229" s="152"/>
      <c r="C229" s="28" t="s">
        <v>140</v>
      </c>
      <c r="D229" s="44">
        <v>1000</v>
      </c>
      <c r="E229" s="26"/>
      <c r="F229" s="168"/>
      <c r="G229" s="25"/>
      <c r="H229" s="25"/>
      <c r="I229" s="25"/>
      <c r="J229" s="25"/>
      <c r="K229" s="25"/>
      <c r="L229" s="25">
        <f t="shared" si="26"/>
        <v>1000</v>
      </c>
      <c r="M229" s="90"/>
    </row>
    <row r="230" spans="1:13" s="53" customFormat="1" ht="86.25" customHeight="1" x14ac:dyDescent="0.3">
      <c r="A230" s="127" t="s">
        <v>184</v>
      </c>
      <c r="B230" s="152"/>
      <c r="C230" s="28" t="s">
        <v>141</v>
      </c>
      <c r="D230" s="44">
        <v>2000</v>
      </c>
      <c r="E230" s="25"/>
      <c r="F230" s="168"/>
      <c r="G230" s="25"/>
      <c r="H230" s="25"/>
      <c r="I230" s="25"/>
      <c r="J230" s="25"/>
      <c r="K230" s="25"/>
      <c r="L230" s="25">
        <f t="shared" si="26"/>
        <v>2000</v>
      </c>
      <c r="M230" s="90"/>
    </row>
    <row r="231" spans="1:13" s="10" customFormat="1" ht="45" customHeight="1" x14ac:dyDescent="0.3">
      <c r="A231" s="127"/>
      <c r="B231" s="153"/>
      <c r="C231" s="98"/>
      <c r="D231" s="29"/>
      <c r="E231" s="25"/>
      <c r="F231" s="148"/>
      <c r="G231" s="26"/>
      <c r="H231" s="25"/>
      <c r="I231" s="25"/>
      <c r="J231" s="98"/>
      <c r="K231" s="25"/>
      <c r="L231" s="25">
        <f t="shared" si="26"/>
        <v>0</v>
      </c>
      <c r="M231" s="92"/>
    </row>
    <row r="232" spans="1:13" s="10" customFormat="1" ht="24.9" customHeight="1" x14ac:dyDescent="0.3">
      <c r="A232" s="129"/>
      <c r="B232" s="154"/>
      <c r="C232" s="35" t="s">
        <v>20</v>
      </c>
      <c r="D232" s="41">
        <f>SUM(D224:D231)</f>
        <v>18000</v>
      </c>
      <c r="E232" s="27">
        <f>SUM(E231)</f>
        <v>0</v>
      </c>
      <c r="F232" s="176"/>
      <c r="G232" s="27">
        <f>G231</f>
        <v>0</v>
      </c>
      <c r="H232" s="27">
        <f>H231</f>
        <v>0</v>
      </c>
      <c r="I232" s="27">
        <f>I231</f>
        <v>0</v>
      </c>
      <c r="J232" s="27">
        <f>J231</f>
        <v>0</v>
      </c>
      <c r="K232" s="27">
        <f>K231</f>
        <v>0</v>
      </c>
      <c r="L232" s="25">
        <f>SUM(D232:K232)</f>
        <v>18000</v>
      </c>
      <c r="M232" s="92"/>
    </row>
    <row r="233" spans="1:13" ht="21" customHeight="1" x14ac:dyDescent="0.3">
      <c r="A233" s="126"/>
      <c r="B233" s="149"/>
      <c r="C233" s="35"/>
      <c r="D233" s="99"/>
      <c r="E233" s="42"/>
      <c r="F233" s="170" t="s">
        <v>89</v>
      </c>
      <c r="G233" s="42"/>
      <c r="H233" s="42"/>
      <c r="I233" s="42"/>
      <c r="J233" s="42"/>
      <c r="K233" s="42"/>
      <c r="L233" s="43"/>
      <c r="M233" s="45"/>
    </row>
    <row r="234" spans="1:13" x14ac:dyDescent="0.25">
      <c r="A234" s="181" t="s">
        <v>6</v>
      </c>
      <c r="B234" s="145"/>
      <c r="C234" s="213" t="s">
        <v>86</v>
      </c>
      <c r="D234" s="214" t="s">
        <v>1</v>
      </c>
      <c r="E234" s="210" t="s">
        <v>0</v>
      </c>
      <c r="F234" s="211" t="s">
        <v>2</v>
      </c>
      <c r="G234" s="210" t="s">
        <v>77</v>
      </c>
      <c r="H234" s="210" t="s">
        <v>87</v>
      </c>
      <c r="I234" s="210" t="s">
        <v>85</v>
      </c>
      <c r="J234" s="210" t="s">
        <v>3</v>
      </c>
      <c r="K234" s="210"/>
      <c r="L234" s="210" t="s">
        <v>4</v>
      </c>
      <c r="M234" s="45"/>
    </row>
    <row r="235" spans="1:13" s="53" customFormat="1" ht="24.9" customHeight="1" x14ac:dyDescent="0.3">
      <c r="A235" s="181"/>
      <c r="B235" s="145"/>
      <c r="C235" s="213"/>
      <c r="D235" s="214"/>
      <c r="E235" s="210"/>
      <c r="F235" s="211"/>
      <c r="G235" s="210"/>
      <c r="H235" s="210"/>
      <c r="I235" s="210"/>
      <c r="J235" s="89" t="s">
        <v>162</v>
      </c>
      <c r="K235" s="89" t="s">
        <v>5</v>
      </c>
      <c r="L235" s="210"/>
      <c r="M235" s="90"/>
    </row>
    <row r="236" spans="1:13" s="53" customFormat="1" ht="24.9" customHeight="1" x14ac:dyDescent="0.3">
      <c r="A236" s="100">
        <v>4.0999999999999996</v>
      </c>
      <c r="B236" s="150"/>
      <c r="C236" s="35" t="s">
        <v>45</v>
      </c>
      <c r="D236" s="44"/>
      <c r="E236" s="25"/>
      <c r="F236" s="168"/>
      <c r="G236" s="25"/>
      <c r="H236" s="25"/>
      <c r="I236" s="25"/>
      <c r="J236" s="25"/>
      <c r="K236" s="25"/>
      <c r="L236" s="25"/>
      <c r="M236" s="90"/>
    </row>
    <row r="237" spans="1:13" ht="24.9" customHeight="1" x14ac:dyDescent="0.3">
      <c r="A237" s="100">
        <v>143</v>
      </c>
      <c r="B237" s="147"/>
      <c r="C237" s="35" t="s">
        <v>61</v>
      </c>
      <c r="D237" s="44"/>
      <c r="E237" s="25"/>
      <c r="F237" s="168"/>
      <c r="G237" s="25"/>
      <c r="H237" s="25"/>
      <c r="I237" s="25"/>
      <c r="J237" s="25"/>
      <c r="K237" s="25"/>
      <c r="L237" s="25"/>
      <c r="M237" s="45"/>
    </row>
    <row r="238" spans="1:13" s="10" customFormat="1" ht="54.75" customHeight="1" x14ac:dyDescent="0.3">
      <c r="A238" s="100">
        <v>144</v>
      </c>
      <c r="B238" s="147"/>
      <c r="C238" s="28" t="s">
        <v>142</v>
      </c>
      <c r="D238" s="29">
        <v>10000</v>
      </c>
      <c r="E238" s="26"/>
      <c r="F238" s="32"/>
      <c r="G238" s="26"/>
      <c r="H238" s="26"/>
      <c r="I238" s="26"/>
      <c r="J238" s="26"/>
      <c r="K238" s="26"/>
      <c r="L238" s="26">
        <f t="shared" ref="L238:L240" si="27">SUM(D238:K238)</f>
        <v>10000</v>
      </c>
      <c r="M238" s="92"/>
    </row>
    <row r="239" spans="1:13" ht="55.5" customHeight="1" x14ac:dyDescent="0.3">
      <c r="A239" s="100">
        <v>147</v>
      </c>
      <c r="B239" s="147"/>
      <c r="C239" s="28" t="s">
        <v>143</v>
      </c>
      <c r="D239" s="29">
        <v>5000</v>
      </c>
      <c r="E239" s="26"/>
      <c r="F239" s="32"/>
      <c r="G239" s="26"/>
      <c r="H239" s="26"/>
      <c r="I239" s="26"/>
      <c r="J239" s="26"/>
      <c r="K239" s="26"/>
      <c r="L239" s="26">
        <f t="shared" si="27"/>
        <v>5000</v>
      </c>
      <c r="M239" s="45"/>
    </row>
    <row r="240" spans="1:13" ht="93.75" customHeight="1" x14ac:dyDescent="0.3">
      <c r="A240" s="100">
        <v>148</v>
      </c>
      <c r="B240" s="147"/>
      <c r="C240" s="28" t="s">
        <v>144</v>
      </c>
      <c r="D240" s="29">
        <v>10000</v>
      </c>
      <c r="E240" s="26"/>
      <c r="F240" s="32"/>
      <c r="G240" s="26"/>
      <c r="H240" s="26"/>
      <c r="I240" s="26"/>
      <c r="J240" s="26"/>
      <c r="K240" s="26"/>
      <c r="L240" s="26">
        <f t="shared" si="27"/>
        <v>10000</v>
      </c>
      <c r="M240" s="45"/>
    </row>
    <row r="241" spans="1:13" ht="39" customHeight="1" x14ac:dyDescent="0.3">
      <c r="A241" s="127"/>
      <c r="B241" s="152"/>
      <c r="C241" s="35" t="s">
        <v>20</v>
      </c>
      <c r="D241" s="41">
        <f>SUM(D237:D240)</f>
        <v>25000</v>
      </c>
      <c r="E241" s="27">
        <f>SUM(E237:E238)</f>
        <v>0</v>
      </c>
      <c r="F241" s="176">
        <f>SUM(F238:F240)</f>
        <v>0</v>
      </c>
      <c r="G241" s="27">
        <f>SUM(G236:G238)</f>
        <v>0</v>
      </c>
      <c r="H241" s="27">
        <f>SUM(H237:H240)</f>
        <v>0</v>
      </c>
      <c r="I241" s="27">
        <f>SUM(I238:I238)</f>
        <v>0</v>
      </c>
      <c r="J241" s="27">
        <f>SUM(J237:J240)</f>
        <v>0</v>
      </c>
      <c r="K241" s="27">
        <f>SUM(K236:K238)</f>
        <v>0</v>
      </c>
      <c r="L241" s="27">
        <f>SUM(L237:L240)</f>
        <v>25000</v>
      </c>
      <c r="M241" s="45"/>
    </row>
    <row r="242" spans="1:13" ht="39.75" customHeight="1" x14ac:dyDescent="0.3">
      <c r="A242" s="127" t="s">
        <v>53</v>
      </c>
      <c r="B242" s="152"/>
      <c r="C242" s="35" t="s">
        <v>54</v>
      </c>
      <c r="D242" s="29"/>
      <c r="E242" s="26"/>
      <c r="F242" s="32"/>
      <c r="G242" s="26"/>
      <c r="H242" s="26"/>
      <c r="I242" s="26"/>
      <c r="J242" s="26"/>
      <c r="K242" s="26"/>
      <c r="L242" s="26">
        <f t="shared" ref="L242:L244" si="28">SUM(D242:K242)</f>
        <v>0</v>
      </c>
      <c r="M242" s="45"/>
    </row>
    <row r="243" spans="1:13" ht="39.75" customHeight="1" x14ac:dyDescent="0.3">
      <c r="A243" s="127" t="s">
        <v>148</v>
      </c>
      <c r="B243" s="152"/>
      <c r="C243" s="93" t="s">
        <v>166</v>
      </c>
      <c r="D243" s="29"/>
      <c r="E243" s="26"/>
      <c r="F243" s="159">
        <v>47595.199999999997</v>
      </c>
      <c r="G243" s="26"/>
      <c r="H243" s="26"/>
      <c r="I243" s="26"/>
      <c r="J243" s="26"/>
      <c r="K243" s="26"/>
      <c r="L243" s="26">
        <f t="shared" si="28"/>
        <v>47595.199999999997</v>
      </c>
      <c r="M243" s="45"/>
    </row>
    <row r="244" spans="1:13" ht="39.75" customHeight="1" x14ac:dyDescent="0.3">
      <c r="A244" s="127" t="s">
        <v>149</v>
      </c>
      <c r="B244" s="152"/>
      <c r="C244" s="65" t="s">
        <v>213</v>
      </c>
      <c r="D244" s="29"/>
      <c r="E244" s="26"/>
      <c r="F244" s="32">
        <v>10000</v>
      </c>
      <c r="G244" s="26"/>
      <c r="H244" s="26"/>
      <c r="I244" s="26"/>
      <c r="J244" s="26"/>
      <c r="K244" s="26"/>
      <c r="L244" s="26">
        <f t="shared" si="28"/>
        <v>10000</v>
      </c>
      <c r="M244" s="45"/>
    </row>
    <row r="245" spans="1:13" ht="55.5" customHeight="1" x14ac:dyDescent="0.3">
      <c r="A245" s="127" t="s">
        <v>160</v>
      </c>
      <c r="B245" s="96"/>
      <c r="C245" s="65" t="s">
        <v>214</v>
      </c>
      <c r="D245" s="29"/>
      <c r="E245" s="26"/>
      <c r="F245" s="32">
        <v>30000</v>
      </c>
      <c r="G245" s="26"/>
      <c r="H245" s="26"/>
      <c r="I245" s="26"/>
      <c r="J245" s="26"/>
      <c r="K245" s="26"/>
      <c r="L245" s="26">
        <f>SUM(D245:K245)</f>
        <v>30000</v>
      </c>
      <c r="M245" s="45"/>
    </row>
    <row r="246" spans="1:13" s="10" customFormat="1" ht="22.5" customHeight="1" thickBot="1" x14ac:dyDescent="0.35">
      <c r="A246" s="130"/>
      <c r="B246" s="155"/>
      <c r="C246" s="47" t="s">
        <v>20</v>
      </c>
      <c r="D246" s="48">
        <f>SUM(D242:D245)</f>
        <v>0</v>
      </c>
      <c r="E246" s="49">
        <f>SUM(E242:E245)</f>
        <v>0</v>
      </c>
      <c r="F246" s="177">
        <f>SUM(F243:F245)</f>
        <v>87595.199999999997</v>
      </c>
      <c r="G246" s="49">
        <f>SUM(G242:G245)</f>
        <v>0</v>
      </c>
      <c r="H246" s="49"/>
      <c r="I246" s="49">
        <f>SUM(I242:I245)</f>
        <v>0</v>
      </c>
      <c r="J246" s="49">
        <f>SUM(J242:J245)</f>
        <v>0</v>
      </c>
      <c r="K246" s="49">
        <f>SUM(K242:K245)</f>
        <v>0</v>
      </c>
      <c r="L246" s="49">
        <f>SUM(L242:L245)</f>
        <v>87595.199999999997</v>
      </c>
      <c r="M246" s="50"/>
    </row>
    <row r="247" spans="1:13" ht="24.9" customHeight="1" thickBot="1" x14ac:dyDescent="0.35">
      <c r="A247" s="131"/>
      <c r="B247" s="156"/>
      <c r="C247" s="16"/>
      <c r="D247" s="17"/>
      <c r="E247" s="12"/>
      <c r="F247" s="167"/>
      <c r="G247" s="12"/>
      <c r="H247" s="12"/>
      <c r="I247" s="12"/>
      <c r="J247" s="12"/>
      <c r="K247" s="12"/>
      <c r="L247" s="12"/>
    </row>
    <row r="248" spans="1:13" ht="24.9" customHeight="1" thickBot="1" x14ac:dyDescent="0.35">
      <c r="A248" s="125"/>
      <c r="B248" s="142"/>
      <c r="C248" s="18" t="s">
        <v>60</v>
      </c>
      <c r="D248" s="19">
        <f t="shared" ref="D248:L248" si="29">D55+D66+D78+D88+D99+D110+D150+D168+D184+D198+D221+D232+D241+D246</f>
        <v>4239011.75</v>
      </c>
      <c r="E248" s="20">
        <f t="shared" si="29"/>
        <v>700000</v>
      </c>
      <c r="F248" s="178">
        <f t="shared" si="29"/>
        <v>21699707.34</v>
      </c>
      <c r="G248" s="20">
        <f t="shared" si="29"/>
        <v>1080000</v>
      </c>
      <c r="H248" s="20">
        <f t="shared" si="29"/>
        <v>1520360</v>
      </c>
      <c r="I248" s="20">
        <f t="shared" si="29"/>
        <v>9915103.1500000004</v>
      </c>
      <c r="J248" s="20">
        <f t="shared" si="29"/>
        <v>2460000</v>
      </c>
      <c r="K248" s="20">
        <f t="shared" si="29"/>
        <v>100000</v>
      </c>
      <c r="L248" s="20">
        <f t="shared" si="29"/>
        <v>41814182.240000002</v>
      </c>
    </row>
    <row r="249" spans="1:13" ht="24.9" customHeight="1" thickTop="1" x14ac:dyDescent="0.3">
      <c r="C249" s="109"/>
      <c r="D249" s="110"/>
      <c r="E249" s="23"/>
      <c r="F249" s="179"/>
      <c r="G249" s="23"/>
      <c r="H249" s="23"/>
      <c r="I249" s="23"/>
      <c r="J249" s="23"/>
      <c r="K249" s="23"/>
      <c r="L249" s="23"/>
    </row>
    <row r="250" spans="1:13" ht="24.9" customHeight="1" x14ac:dyDescent="0.3">
      <c r="D250" s="111"/>
      <c r="E250" s="13"/>
      <c r="F250" s="173"/>
      <c r="G250" s="13"/>
      <c r="H250" s="13"/>
      <c r="I250" s="13"/>
      <c r="J250" s="13"/>
      <c r="K250" s="13"/>
      <c r="L250" s="13"/>
    </row>
    <row r="251" spans="1:13" ht="24.9" customHeight="1" x14ac:dyDescent="0.3">
      <c r="D251" s="111"/>
      <c r="E251" s="13"/>
      <c r="F251" s="173"/>
      <c r="G251" s="13"/>
      <c r="H251" s="13"/>
      <c r="I251" s="67"/>
      <c r="J251" s="13"/>
      <c r="K251" s="13"/>
      <c r="L251" s="13"/>
    </row>
    <row r="252" spans="1:13" ht="24.9" customHeight="1" x14ac:dyDescent="0.3">
      <c r="D252" s="111"/>
      <c r="E252" s="13"/>
      <c r="F252" s="173"/>
      <c r="G252" s="13"/>
      <c r="H252" s="13"/>
      <c r="I252" s="13"/>
      <c r="J252" s="13"/>
      <c r="K252" s="13"/>
      <c r="L252" s="13"/>
    </row>
    <row r="253" spans="1:13" ht="24.9" customHeight="1" x14ac:dyDescent="0.3">
      <c r="D253" s="111"/>
      <c r="E253" s="13"/>
      <c r="F253" s="180" t="s">
        <v>90</v>
      </c>
      <c r="G253" s="13"/>
      <c r="H253" s="13"/>
      <c r="I253" s="13"/>
      <c r="J253" s="13"/>
      <c r="K253" s="13"/>
      <c r="L253" s="13"/>
    </row>
    <row r="254" spans="1:13" x14ac:dyDescent="0.3">
      <c r="A254" s="132"/>
      <c r="B254" s="132"/>
      <c r="D254" s="111"/>
      <c r="E254" s="13"/>
      <c r="F254" s="173"/>
      <c r="G254" s="13"/>
      <c r="H254" s="13"/>
      <c r="I254" s="13"/>
      <c r="J254" s="13"/>
      <c r="K254" s="13"/>
      <c r="L254" s="13"/>
    </row>
    <row r="255" spans="1:13" x14ac:dyDescent="0.3">
      <c r="C255" s="112"/>
      <c r="D255" s="113"/>
      <c r="E255" s="24"/>
      <c r="F255" s="132"/>
      <c r="G255" s="24"/>
      <c r="H255" s="24"/>
      <c r="I255" s="24"/>
      <c r="J255" s="24"/>
      <c r="K255" s="24"/>
      <c r="L255" s="24"/>
    </row>
  </sheetData>
  <mergeCells count="112">
    <mergeCell ref="L170:L171"/>
    <mergeCell ref="C143:C144"/>
    <mergeCell ref="D143:D144"/>
    <mergeCell ref="E143:E144"/>
    <mergeCell ref="F143:F144"/>
    <mergeCell ref="I170:I171"/>
    <mergeCell ref="I143:I144"/>
    <mergeCell ref="C79:C80"/>
    <mergeCell ref="D79:D80"/>
    <mergeCell ref="E79:E80"/>
    <mergeCell ref="F79:F80"/>
    <mergeCell ref="E101:E102"/>
    <mergeCell ref="L138:L139"/>
    <mergeCell ref="E121:E122"/>
    <mergeCell ref="F121:F122"/>
    <mergeCell ref="L121:L122"/>
    <mergeCell ref="A121:A122"/>
    <mergeCell ref="A138:A139"/>
    <mergeCell ref="A4:A5"/>
    <mergeCell ref="H45:H46"/>
    <mergeCell ref="J45:K45"/>
    <mergeCell ref="C4:C5"/>
    <mergeCell ref="A72:A73"/>
    <mergeCell ref="C72:C73"/>
    <mergeCell ref="D72:D73"/>
    <mergeCell ref="E72:E73"/>
    <mergeCell ref="F72:F73"/>
    <mergeCell ref="G72:G73"/>
    <mergeCell ref="H72:H73"/>
    <mergeCell ref="J72:K72"/>
    <mergeCell ref="I45:I46"/>
    <mergeCell ref="A79:A80"/>
    <mergeCell ref="J79:K79"/>
    <mergeCell ref="G121:G122"/>
    <mergeCell ref="A100:L100"/>
    <mergeCell ref="J101:K101"/>
    <mergeCell ref="L101:L102"/>
    <mergeCell ref="H101:H102"/>
    <mergeCell ref="A101:A102"/>
    <mergeCell ref="C101:C102"/>
    <mergeCell ref="C234:C235"/>
    <mergeCell ref="D234:D235"/>
    <mergeCell ref="E234:E235"/>
    <mergeCell ref="G234:G235"/>
    <mergeCell ref="I234:I235"/>
    <mergeCell ref="C138:C139"/>
    <mergeCell ref="D138:D139"/>
    <mergeCell ref="E138:E139"/>
    <mergeCell ref="F138:F139"/>
    <mergeCell ref="G138:G139"/>
    <mergeCell ref="H138:H139"/>
    <mergeCell ref="I138:I139"/>
    <mergeCell ref="C170:C171"/>
    <mergeCell ref="D170:D171"/>
    <mergeCell ref="E170:E171"/>
    <mergeCell ref="F170:F171"/>
    <mergeCell ref="C153:L153"/>
    <mergeCell ref="G143:G144"/>
    <mergeCell ref="H143:H144"/>
    <mergeCell ref="J143:K143"/>
    <mergeCell ref="L143:L144"/>
    <mergeCell ref="G170:G171"/>
    <mergeCell ref="H170:H171"/>
    <mergeCell ref="J170:K170"/>
    <mergeCell ref="I72:I73"/>
    <mergeCell ref="G4:G5"/>
    <mergeCell ref="G45:G46"/>
    <mergeCell ref="I4:I5"/>
    <mergeCell ref="L72:L73"/>
    <mergeCell ref="H234:H235"/>
    <mergeCell ref="J234:K234"/>
    <mergeCell ref="F234:F235"/>
    <mergeCell ref="L234:L235"/>
    <mergeCell ref="C123:L123"/>
    <mergeCell ref="G101:G102"/>
    <mergeCell ref="J138:K138"/>
    <mergeCell ref="C121:C122"/>
    <mergeCell ref="D121:D122"/>
    <mergeCell ref="I121:I122"/>
    <mergeCell ref="I101:I102"/>
    <mergeCell ref="F101:F102"/>
    <mergeCell ref="H121:H122"/>
    <mergeCell ref="J121:K121"/>
    <mergeCell ref="D101:D102"/>
    <mergeCell ref="C103:L103"/>
    <mergeCell ref="C111:L111"/>
    <mergeCell ref="I79:I80"/>
    <mergeCell ref="L79:L80"/>
    <mergeCell ref="A143:A144"/>
    <mergeCell ref="A170:A171"/>
    <mergeCell ref="A234:A235"/>
    <mergeCell ref="A151:L151"/>
    <mergeCell ref="A199:L199"/>
    <mergeCell ref="C1:L1"/>
    <mergeCell ref="C67:L67"/>
    <mergeCell ref="A2:L2"/>
    <mergeCell ref="C81:L81"/>
    <mergeCell ref="C6:L6"/>
    <mergeCell ref="L45:L46"/>
    <mergeCell ref="A45:A46"/>
    <mergeCell ref="C45:C46"/>
    <mergeCell ref="D45:D46"/>
    <mergeCell ref="E45:E46"/>
    <mergeCell ref="F45:F46"/>
    <mergeCell ref="J4:K4"/>
    <mergeCell ref="L4:L5"/>
    <mergeCell ref="D4:D5"/>
    <mergeCell ref="E4:E5"/>
    <mergeCell ref="F4:F5"/>
    <mergeCell ref="H4:H5"/>
    <mergeCell ref="G79:G80"/>
    <mergeCell ref="H79:H80"/>
  </mergeCells>
  <pageMargins left="0.45" right="0.2" top="0.5" bottom="0.5" header="0.3" footer="0.3"/>
  <pageSetup scale="61" fitToHeight="0" orientation="landscape" r:id="rId1"/>
  <rowBreaks count="11" manualBreakCount="11">
    <brk id="44" max="11" man="1"/>
    <brk id="71" max="11" man="1"/>
    <brk id="100" max="11" man="1"/>
    <brk id="120" max="12" man="1"/>
    <brk id="137" max="12" man="1"/>
    <brk id="142" max="12" man="1"/>
    <brk id="151" max="12" man="1"/>
    <brk id="169" max="12" man="1"/>
    <brk id="199" max="12" man="1"/>
    <brk id="233" max="12" man="1"/>
    <brk id="25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2026-04-13T11:24:55Z</dcterms:modified>
</cp:coreProperties>
</file>